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56" windowWidth="9990" windowHeight="9855" activeTab="0"/>
  </bookViews>
  <sheets>
    <sheet name="DATA_060926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Indi</author>
  </authors>
  <commentList>
    <comment ref="AE1" authorId="0">
      <text>
        <r>
          <rPr>
            <b/>
            <sz val="8"/>
            <rFont val="Tahoma"/>
            <family val="0"/>
          </rPr>
          <t>Linkeho koef. 
- podle Heindla a Kocha
(z Cihelky)</t>
        </r>
      </text>
    </comment>
    <comment ref="AH1" authorId="0">
      <text>
        <r>
          <rPr>
            <b/>
            <sz val="8"/>
            <rFont val="Tahoma"/>
            <family val="0"/>
          </rPr>
          <t>Linkeho koeficient
- pole Ineichena a Pereze
(upravený Kastenův vztah)</t>
        </r>
      </text>
    </comment>
  </commentList>
</comments>
</file>

<file path=xl/sharedStrings.xml><?xml version="1.0" encoding="utf-8"?>
<sst xmlns="http://schemas.openxmlformats.org/spreadsheetml/2006/main" count="761" uniqueCount="46">
  <si>
    <t>DATE</t>
  </si>
  <si>
    <t>MST</t>
  </si>
  <si>
    <t>Direct NIP #1 [W/m^2]</t>
  </si>
  <si>
    <t>Zenith Angle [degrees]</t>
  </si>
  <si>
    <t>Azimuth Angle [degrees]</t>
  </si>
  <si>
    <t>Airmass</t>
  </si>
  <si>
    <t>9/26/2006</t>
  </si>
  <si>
    <t>Latitude</t>
  </si>
  <si>
    <t>Longitude</t>
  </si>
  <si>
    <t>Elevation</t>
  </si>
  <si>
    <t>den</t>
  </si>
  <si>
    <t>měsíc</t>
  </si>
  <si>
    <t>rok</t>
  </si>
  <si>
    <t>deklinace</t>
  </si>
  <si>
    <t>N</t>
  </si>
  <si>
    <t>ET</t>
  </si>
  <si>
    <t>I ext</t>
  </si>
  <si>
    <t>Z</t>
  </si>
  <si>
    <t>b</t>
  </si>
  <si>
    <t>T (LI)</t>
  </si>
  <si>
    <t>a1</t>
  </si>
  <si>
    <t>a2</t>
  </si>
  <si>
    <t>f (h1)</t>
  </si>
  <si>
    <t>f (h2)</t>
  </si>
  <si>
    <t>e</t>
  </si>
  <si>
    <t>Global CM6b [W/m^2]</t>
  </si>
  <si>
    <t>Global Extraterrestrial (calc) [W/m^2]</t>
  </si>
  <si>
    <t>Global Photometric LI-210 [klux]</t>
  </si>
  <si>
    <t>Global  pyranometr</t>
  </si>
  <si>
    <t>Global vypočítané</t>
  </si>
  <si>
    <t>T(L)               z pyranometru</t>
  </si>
  <si>
    <t>T(Linke)</t>
  </si>
  <si>
    <t>T(L-K)</t>
  </si>
  <si>
    <r>
      <t>d</t>
    </r>
    <r>
      <rPr>
        <sz val="11"/>
        <rFont val="Arial"/>
        <family val="2"/>
      </rPr>
      <t>R(Linke)</t>
    </r>
  </si>
  <si>
    <t>m2</t>
  </si>
  <si>
    <r>
      <t>d</t>
    </r>
    <r>
      <rPr>
        <sz val="11"/>
        <rFont val="Arial"/>
        <family val="2"/>
      </rPr>
      <t>R(Kasten96)</t>
    </r>
  </si>
  <si>
    <t>Airmass (převzato)</t>
  </si>
  <si>
    <t>m(KY)</t>
  </si>
  <si>
    <t>h</t>
  </si>
  <si>
    <t>h(refr)</t>
  </si>
  <si>
    <t>h(true)</t>
  </si>
  <si>
    <t xml:space="preserve"> q (true)</t>
  </si>
  <si>
    <t>mKY refr</t>
  </si>
  <si>
    <t>m opravenoo H</t>
  </si>
  <si>
    <t>MKY1989</t>
  </si>
  <si>
    <t>MKY1989 opraveno o 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</si>
</sst>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0.0000"/>
    <numFmt numFmtId="166" formatCode="0.00000"/>
    <numFmt numFmtId="167" formatCode="0.0"/>
  </numFmts>
  <fonts count="17">
    <font>
      <sz val="10"/>
      <name val="Arial CE"/>
      <family val="0"/>
    </font>
    <font>
      <sz val="14.75"/>
      <name val="Arial CE"/>
      <family val="0"/>
    </font>
    <font>
      <b/>
      <sz val="14.75"/>
      <name val="Arial CE"/>
      <family val="0"/>
    </font>
    <font>
      <sz val="17"/>
      <name val="Arial CE"/>
      <family val="0"/>
    </font>
    <font>
      <b/>
      <sz val="17"/>
      <name val="Arial CE"/>
      <family val="0"/>
    </font>
    <font>
      <sz val="12"/>
      <name val="Symbol"/>
      <family val="1"/>
    </font>
    <font>
      <b/>
      <sz val="8"/>
      <name val="Tahoma"/>
      <family val="0"/>
    </font>
    <font>
      <sz val="11"/>
      <name val="Symbol"/>
      <family val="1"/>
    </font>
    <font>
      <sz val="11"/>
      <name val="Arial"/>
      <family val="2"/>
    </font>
    <font>
      <sz val="9.5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1.5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" fontId="10" fillId="0" borderId="0" xfId="0" applyNumberFormat="1" applyFont="1" applyAlignment="1">
      <alignment/>
    </xf>
    <xf numFmtId="0" fontId="0" fillId="2" borderId="0" xfId="0" applyFill="1" applyAlignment="1">
      <alignment horizontal="justify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65"/>
          <c:w val="0.98875"/>
          <c:h val="0.8065"/>
        </c:manualLayout>
      </c:layout>
      <c:scatterChart>
        <c:scatterStyle val="smooth"/>
        <c:varyColors val="0"/>
        <c:ser>
          <c:idx val="0"/>
          <c:order val="0"/>
          <c:tx>
            <c:strRef>
              <c:f>DATA_060926!$J$1</c:f>
              <c:strCache>
                <c:ptCount val="1"/>
                <c:pt idx="0">
                  <c:v>Direct NIP #1 [W/m^2]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DATA_060926!$I$2:$I$716</c:f>
              <c:strCache/>
            </c:strRef>
          </c:xVal>
          <c:yVal>
            <c:numRef>
              <c:f>DATA_060926!$J$2:$J$716</c:f>
              <c:numCache/>
            </c:numRef>
          </c:yVal>
          <c:smooth val="1"/>
        </c:ser>
        <c:ser>
          <c:idx val="1"/>
          <c:order val="1"/>
          <c:tx>
            <c:strRef>
              <c:f>DATA_060926!$AK$1</c:f>
              <c:strCache>
                <c:ptCount val="1"/>
                <c:pt idx="0">
                  <c:v>Global vypočítané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DATA_060926!$I$2:$I$716</c:f>
              <c:strCache/>
            </c:strRef>
          </c:xVal>
          <c:yVal>
            <c:numRef>
              <c:f>DATA_060926!$AK$2:$AK$716</c:f>
              <c:numCache/>
            </c:numRef>
          </c:yVal>
          <c:smooth val="1"/>
        </c:ser>
        <c:ser>
          <c:idx val="2"/>
          <c:order val="2"/>
          <c:tx>
            <c:strRef>
              <c:f>DATA_060926!$AL$1</c:f>
              <c:strCache>
                <c:ptCount val="1"/>
                <c:pt idx="0">
                  <c:v>Global  pyranometr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DATA_060926!$I$2:$I$716</c:f>
              <c:strCache/>
            </c:strRef>
          </c:xVal>
          <c:yVal>
            <c:numRef>
              <c:f>DATA_060926!$AL$2:$AL$716</c:f>
              <c:numCache/>
            </c:numRef>
          </c:yVal>
          <c:smooth val="1"/>
        </c:ser>
        <c:axId val="46242803"/>
        <c:axId val="13532044"/>
      </c:scatterChart>
      <c:valAx>
        <c:axId val="4624280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E"/>
                    <a:ea typeface="Arial CE"/>
                    <a:cs typeface="Arial CE"/>
                  </a:rPr>
                  <a:t>MST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32044"/>
        <c:crosses val="autoZero"/>
        <c:crossBetween val="midCat"/>
        <c:dispUnits/>
      </c:valAx>
      <c:valAx>
        <c:axId val="1353204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8"/>
          <c:w val="0.99025"/>
          <c:h val="0.889"/>
        </c:manualLayout>
      </c:layout>
      <c:scatterChart>
        <c:scatterStyle val="smooth"/>
        <c:varyColors val="0"/>
        <c:ser>
          <c:idx val="0"/>
          <c:order val="0"/>
          <c:tx>
            <c:strRef>
              <c:f>DATA_060926!$AE$1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DATA_060926!$AE$2:$AE$705</c:f>
              <c:numCache/>
            </c:numRef>
          </c:yVal>
          <c:smooth val="1"/>
        </c:ser>
        <c:ser>
          <c:idx val="1"/>
          <c:order val="1"/>
          <c:tx>
            <c:strRef>
              <c:f>DATA_060926!$AH$1</c:f>
              <c:strCache>
                <c:ptCount val="1"/>
                <c:pt idx="0">
                  <c:v>T (LI)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DATA_060926!$AH$2:$AH$705</c:f>
              <c:numCache/>
            </c:numRef>
          </c:yVal>
          <c:smooth val="1"/>
        </c:ser>
        <c:ser>
          <c:idx val="2"/>
          <c:order val="2"/>
          <c:tx>
            <c:strRef>
              <c:f>DATA_060926!$AQ$1</c:f>
              <c:strCache>
                <c:ptCount val="1"/>
                <c:pt idx="0">
                  <c:v>T(L)               z pyranometru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DATA_060926!$AQ$2:$AQ$716</c:f>
              <c:numCache/>
            </c:numRef>
          </c:yVal>
          <c:smooth val="1"/>
        </c:ser>
        <c:ser>
          <c:idx val="3"/>
          <c:order val="3"/>
          <c:tx>
            <c:v>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DATA_060926!$I$30:$I$687</c:f>
              <c:strCache/>
            </c:strRef>
          </c:xVal>
          <c:yVal>
            <c:numRef>
              <c:f>DATA_060926!$M$30:$M$687</c:f>
              <c:numCache/>
            </c:numRef>
          </c:yVal>
          <c:smooth val="1"/>
        </c:ser>
        <c:ser>
          <c:idx val="4"/>
          <c:order val="4"/>
          <c:tx>
            <c:strRef>
              <c:f>DATA_060926!$Y$1</c:f>
              <c:strCache>
                <c:ptCount val="1"/>
                <c:pt idx="0">
                  <c:v>T(Linke)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DATA_060926!$Y$2:$Y$705</c:f>
              <c:numCache/>
            </c:numRef>
          </c:yVal>
          <c:smooth val="1"/>
        </c:ser>
        <c:ser>
          <c:idx val="5"/>
          <c:order val="5"/>
          <c:tx>
            <c:strRef>
              <c:f>DATA_060926!$AB$1</c:f>
              <c:strCache>
                <c:ptCount val="1"/>
                <c:pt idx="0">
                  <c:v>T(L-K)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DATA_060926!$AB$2:$AB$705</c:f>
              <c:numCache/>
            </c:numRef>
          </c:yVal>
          <c:smooth val="1"/>
        </c:ser>
        <c:axId val="54679533"/>
        <c:axId val="22353750"/>
      </c:scatterChart>
      <c:valAx>
        <c:axId val="54679533"/>
        <c:scaling>
          <c:orientation val="minMax"/>
          <c:max val="0.7292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 CE"/>
                    <a:ea typeface="Arial CE"/>
                    <a:cs typeface="Arial CE"/>
                  </a:rPr>
                  <a:t>MST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3750"/>
        <c:crosses val="autoZero"/>
        <c:crossBetween val="midCat"/>
        <c:dispUnits/>
        <c:majorUnit val="0.0417"/>
      </c:valAx>
      <c:valAx>
        <c:axId val="22353750"/>
        <c:scaling>
          <c:orientation val="minMax"/>
          <c:max val="4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4679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0.9865"/>
          <c:h val="0.94575"/>
        </c:manualLayout>
      </c:layout>
      <c:scatterChart>
        <c:scatterStyle val="smooth"/>
        <c:varyColors val="0"/>
        <c:ser>
          <c:idx val="0"/>
          <c:order val="0"/>
          <c:tx>
            <c:strRef>
              <c:f>DATA_060926!$AA$1</c:f>
              <c:strCache>
                <c:ptCount val="1"/>
                <c:pt idx="0">
                  <c:v>dR(Kasten96)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DATA_060926!$M$2:$M$716</c:f>
              <c:numCache/>
            </c:numRef>
          </c:xVal>
          <c:yVal>
            <c:numRef>
              <c:f>DATA_060926!$AA$2:$AA$716</c:f>
              <c:numCache/>
            </c:numRef>
          </c:yVal>
          <c:smooth val="1"/>
        </c:ser>
        <c:ser>
          <c:idx val="1"/>
          <c:order val="1"/>
          <c:tx>
            <c:strRef>
              <c:f>DATA_060926!$X$1</c:f>
              <c:strCache>
                <c:ptCount val="1"/>
                <c:pt idx="0">
                  <c:v>dR(Linke)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DATA_060926!$M$2:$M$716</c:f>
              <c:numCache/>
            </c:numRef>
          </c:xVal>
          <c:yVal>
            <c:numRef>
              <c:f>DATA_060926!$X$2:$X$716</c:f>
              <c:numCache/>
            </c:numRef>
          </c:yVal>
          <c:smooth val="1"/>
        </c:ser>
        <c:axId val="66966023"/>
        <c:axId val="65823296"/>
      </c:scatterChart>
      <c:valAx>
        <c:axId val="66966023"/>
        <c:scaling>
          <c:orientation val="minMax"/>
          <c:max val="2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5823296"/>
        <c:crosses val="autoZero"/>
        <c:crossBetween val="midCat"/>
        <c:dispUnits/>
      </c:valAx>
      <c:valAx>
        <c:axId val="65823296"/>
        <c:scaling>
          <c:orientation val="minMax"/>
          <c:max val="0.14"/>
          <c:min val="0.0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175"/>
          <c:y val="0.0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"/>
          <c:w val="0.8275"/>
          <c:h val="0.8915"/>
        </c:manualLayout>
      </c:layout>
      <c:scatterChart>
        <c:scatterStyle val="smooth"/>
        <c:varyColors val="0"/>
        <c:ser>
          <c:idx val="0"/>
          <c:order val="0"/>
          <c:tx>
            <c:strRef>
              <c:f>DATA_060926!$AE$1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DATA_060926!$AE$2:$AE$705</c:f>
              <c:numCache/>
            </c:numRef>
          </c:yVal>
          <c:smooth val="1"/>
        </c:ser>
        <c:ser>
          <c:idx val="5"/>
          <c:order val="1"/>
          <c:tx>
            <c:strRef>
              <c:f>DATA_060926!$AB$1</c:f>
              <c:strCache>
                <c:ptCount val="1"/>
                <c:pt idx="0">
                  <c:v>T(L-K)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strRef>
              <c:f>DATA_060926!$I$2:$I$705</c:f>
              <c:strCache/>
            </c:strRef>
          </c:xVal>
          <c:yVal>
            <c:numRef>
              <c:f>DATA_060926!$AB$2:$AB$705</c:f>
              <c:numCache/>
            </c:numRef>
          </c:yVal>
          <c:smooth val="1"/>
        </c:ser>
        <c:ser>
          <c:idx val="1"/>
          <c:order val="2"/>
          <c:tx>
            <c:strRef>
              <c:f>DATA_060926!$AH$1</c:f>
              <c:strCache>
                <c:ptCount val="1"/>
                <c:pt idx="0">
                  <c:v>T (LI)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DATA_060926!$AH$2:$AH$705</c:f>
              <c:numCache/>
            </c:numRef>
          </c:yVal>
          <c:smooth val="1"/>
        </c:ser>
        <c:ser>
          <c:idx val="4"/>
          <c:order val="3"/>
          <c:tx>
            <c:strRef>
              <c:f>DATA_060926!$Y$1</c:f>
              <c:strCache>
                <c:ptCount val="1"/>
                <c:pt idx="0">
                  <c:v>T(Linke)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DATA_060926!$I$2:$I$705</c:f>
              <c:strCache/>
            </c:strRef>
          </c:xVal>
          <c:yVal>
            <c:numRef>
              <c:f>DATA_060926!$Y$2:$Y$705</c:f>
              <c:numCache/>
            </c:numRef>
          </c:yVal>
          <c:smooth val="1"/>
        </c:ser>
        <c:axId val="55538753"/>
        <c:axId val="30086730"/>
      </c:scatterChart>
      <c:valAx>
        <c:axId val="55538753"/>
        <c:scaling>
          <c:orientation val="minMax"/>
          <c:max val="0.7292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MST</a:t>
                </a:r>
              </a:p>
            </c:rich>
          </c:tx>
          <c:layout>
            <c:manualLayout>
              <c:xMode val="factor"/>
              <c:yMode val="factor"/>
              <c:x val="0.025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086730"/>
        <c:crosses val="autoZero"/>
        <c:crossBetween val="midCat"/>
        <c:dispUnits/>
        <c:majorUnit val="0.0417"/>
      </c:valAx>
      <c:valAx>
        <c:axId val="30086730"/>
        <c:scaling>
          <c:orientation val="minMax"/>
          <c:max val="3"/>
          <c:min val="1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538753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05625"/>
          <c:w val="0.13675"/>
          <c:h val="0.2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05"/>
          <c:w val="0.9"/>
          <c:h val="0.726"/>
        </c:manualLayout>
      </c:layout>
      <c:scatterChart>
        <c:scatterStyle val="smooth"/>
        <c:varyColors val="0"/>
        <c:ser>
          <c:idx val="3"/>
          <c:order val="0"/>
          <c:tx>
            <c:v>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DATA_060926!$I$30:$I$687</c:f>
              <c:strCache/>
            </c:strRef>
          </c:xVal>
          <c:yVal>
            <c:numRef>
              <c:f>DATA_060926!$M$30:$M$687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DATA_060926!$I$2:$I$716</c:f>
              <c:strCache/>
            </c:strRef>
          </c:xVal>
          <c:yVal>
            <c:numRef>
              <c:f>DATA_060926!$T$2:$T$716</c:f>
              <c:numCache/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DATA_060926!$I$2:$I$716</c:f>
              <c:strCache/>
            </c:strRef>
          </c:xVal>
          <c:yVal>
            <c:numRef>
              <c:f>DATA_060926!$U$2:$U$716</c:f>
              <c:numCache/>
            </c:numRef>
          </c:yVal>
          <c:smooth val="1"/>
        </c:ser>
        <c:axId val="2345115"/>
        <c:axId val="21106036"/>
      </c:scatterChart>
      <c:valAx>
        <c:axId val="2345115"/>
        <c:scaling>
          <c:orientation val="minMax"/>
          <c:max val="0.7292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MST</a:t>
                </a:r>
              </a:p>
            </c:rich>
          </c:tx>
          <c:layout>
            <c:manualLayout>
              <c:xMode val="factor"/>
              <c:yMode val="factor"/>
              <c:x val="0.04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106036"/>
        <c:crosses val="autoZero"/>
        <c:crossBetween val="midCat"/>
        <c:dispUnits/>
        <c:majorUnit val="0.0417"/>
      </c:valAx>
      <c:valAx>
        <c:axId val="21106036"/>
        <c:scaling>
          <c:orientation val="minMax"/>
          <c:max val="10.01"/>
          <c:min val="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5115"/>
        <c:crosses val="autoZero"/>
        <c:crossBetween val="midCat"/>
        <c:dispUnits/>
        <c:majorUnit val="1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85725</xdr:rowOff>
    </xdr:from>
    <xdr:to>
      <xdr:col>5</xdr:col>
      <xdr:colOff>523875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52475"/>
          <a:ext cx="3771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66675</xdr:colOff>
      <xdr:row>2</xdr:row>
      <xdr:rowOff>152400</xdr:rowOff>
    </xdr:from>
    <xdr:to>
      <xdr:col>55</xdr:col>
      <xdr:colOff>161925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29051250" y="819150"/>
        <a:ext cx="969645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28575</xdr:colOff>
      <xdr:row>19</xdr:row>
      <xdr:rowOff>142875</xdr:rowOff>
    </xdr:from>
    <xdr:to>
      <xdr:col>45</xdr:col>
      <xdr:colOff>342900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20726400" y="3562350"/>
        <a:ext cx="112490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38100</xdr:rowOff>
    </xdr:from>
    <xdr:to>
      <xdr:col>11</xdr:col>
      <xdr:colOff>914400</xdr:colOff>
      <xdr:row>36</xdr:row>
      <xdr:rowOff>57150</xdr:rowOff>
    </xdr:to>
    <xdr:graphicFrame>
      <xdr:nvGraphicFramePr>
        <xdr:cNvPr id="4" name="Chart 7"/>
        <xdr:cNvGraphicFramePr/>
      </xdr:nvGraphicFramePr>
      <xdr:xfrm>
        <a:off x="0" y="2486025"/>
        <a:ext cx="85915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19</xdr:col>
      <xdr:colOff>742950</xdr:colOff>
      <xdr:row>58</xdr:row>
      <xdr:rowOff>28575</xdr:rowOff>
    </xdr:to>
    <xdr:graphicFrame>
      <xdr:nvGraphicFramePr>
        <xdr:cNvPr id="5" name="Chart 10"/>
        <xdr:cNvGraphicFramePr/>
      </xdr:nvGraphicFramePr>
      <xdr:xfrm>
        <a:off x="0" y="6343650"/>
        <a:ext cx="1433512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58</xdr:row>
      <xdr:rowOff>9525</xdr:rowOff>
    </xdr:from>
    <xdr:to>
      <xdr:col>18</xdr:col>
      <xdr:colOff>409575</xdr:colOff>
      <xdr:row>75</xdr:row>
      <xdr:rowOff>38100</xdr:rowOff>
    </xdr:to>
    <xdr:graphicFrame>
      <xdr:nvGraphicFramePr>
        <xdr:cNvPr id="6" name="Chart 11"/>
        <xdr:cNvGraphicFramePr/>
      </xdr:nvGraphicFramePr>
      <xdr:xfrm>
        <a:off x="0" y="9744075"/>
        <a:ext cx="133159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6"/>
  <sheetViews>
    <sheetView tabSelected="1" zoomScale="75" zoomScaleNormal="75" workbookViewId="0" topLeftCell="A541">
      <selection activeCell="U565" sqref="U565"/>
    </sheetView>
  </sheetViews>
  <sheetFormatPr defaultColWidth="9.00390625" defaultRowHeight="12.75"/>
  <cols>
    <col min="1" max="1" width="7.625" style="0" customWidth="1"/>
    <col min="2" max="2" width="8.875" style="0" bestFit="1" customWidth="1"/>
    <col min="3" max="3" width="9.875" style="0" bestFit="1" customWidth="1"/>
    <col min="4" max="4" width="7.625" style="0" bestFit="1" customWidth="1"/>
    <col min="5" max="5" width="9.00390625" style="0" bestFit="1" customWidth="1"/>
    <col min="6" max="6" width="8.375" style="0" bestFit="1" customWidth="1"/>
    <col min="7" max="7" width="6.875" style="0" customWidth="1"/>
    <col min="8" max="8" width="11.25390625" style="0" customWidth="1"/>
    <col min="9" max="9" width="6.375" style="0" bestFit="1" customWidth="1"/>
    <col min="10" max="10" width="13.125" style="0" customWidth="1"/>
    <col min="11" max="11" width="11.75390625" style="0" customWidth="1"/>
    <col min="12" max="12" width="13.625" style="0" customWidth="1"/>
    <col min="13" max="13" width="10.00390625" style="0" customWidth="1"/>
    <col min="14" max="19" width="9.00390625" style="0" customWidth="1"/>
    <col min="20" max="20" width="9.875" style="0" customWidth="1"/>
    <col min="21" max="21" width="14.375" style="0" bestFit="1" customWidth="1"/>
    <col min="22" max="22" width="14.375" style="0" customWidth="1"/>
    <col min="23" max="23" width="4.25390625" style="0" customWidth="1"/>
    <col min="24" max="24" width="10.875" style="6" customWidth="1"/>
    <col min="25" max="25" width="9.00390625" style="0" customWidth="1"/>
    <col min="26" max="26" width="4.375" style="0" customWidth="1"/>
    <col min="27" max="27" width="14.125" style="0" bestFit="1" customWidth="1"/>
    <col min="28" max="28" width="8.00390625" style="0" customWidth="1"/>
    <col min="29" max="29" width="4.00390625" style="0" customWidth="1"/>
    <col min="30" max="30" width="8.75390625" style="6" bestFit="1" customWidth="1"/>
    <col min="31" max="31" width="6.75390625" style="5" bestFit="1" customWidth="1"/>
    <col min="32" max="32" width="5.00390625" style="0" customWidth="1"/>
    <col min="33" max="33" width="8.875" style="6" customWidth="1"/>
    <col min="34" max="34" width="8.75390625" style="6" bestFit="1" customWidth="1"/>
    <col min="35" max="35" width="8.75390625" style="6" customWidth="1"/>
    <col min="36" max="36" width="4.00390625" style="0" customWidth="1"/>
    <col min="37" max="37" width="11.00390625" style="0" customWidth="1"/>
    <col min="38" max="38" width="10.875" style="0" customWidth="1"/>
    <col min="43" max="44" width="12.875" style="0" customWidth="1"/>
    <col min="46" max="50" width="9.25390625" style="0" bestFit="1" customWidth="1"/>
  </cols>
  <sheetData>
    <row r="1" spans="1:50" s="2" customFormat="1" ht="39.75" customHeight="1">
      <c r="A1" s="2" t="s">
        <v>10</v>
      </c>
      <c r="B1" s="2" t="s">
        <v>11</v>
      </c>
      <c r="C1" s="2" t="s">
        <v>12</v>
      </c>
      <c r="D1" s="2" t="s">
        <v>7</v>
      </c>
      <c r="E1" s="2" t="s">
        <v>8</v>
      </c>
      <c r="F1" s="2" t="s">
        <v>9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36</v>
      </c>
      <c r="N1" s="15" t="s">
        <v>37</v>
      </c>
      <c r="O1" s="15" t="s">
        <v>38</v>
      </c>
      <c r="P1" s="15" t="s">
        <v>39</v>
      </c>
      <c r="Q1" s="15" t="s">
        <v>40</v>
      </c>
      <c r="R1" s="15" t="s">
        <v>41</v>
      </c>
      <c r="S1" s="15" t="s">
        <v>42</v>
      </c>
      <c r="T1" s="15" t="s">
        <v>43</v>
      </c>
      <c r="U1" s="2" t="s">
        <v>44</v>
      </c>
      <c r="V1" s="2" t="s">
        <v>45</v>
      </c>
      <c r="X1" s="11" t="s">
        <v>33</v>
      </c>
      <c r="Y1" s="2" t="s">
        <v>31</v>
      </c>
      <c r="AA1" s="11" t="s">
        <v>35</v>
      </c>
      <c r="AB1" s="2" t="s">
        <v>32</v>
      </c>
      <c r="AD1" s="7" t="s">
        <v>24</v>
      </c>
      <c r="AE1" s="8" t="s">
        <v>17</v>
      </c>
      <c r="AG1" s="9" t="s">
        <v>18</v>
      </c>
      <c r="AH1" s="9" t="s">
        <v>19</v>
      </c>
      <c r="AI1" s="9"/>
      <c r="AK1" s="2" t="s">
        <v>29</v>
      </c>
      <c r="AL1" s="2" t="s">
        <v>28</v>
      </c>
      <c r="AM1" s="10" t="s">
        <v>20</v>
      </c>
      <c r="AN1" s="10" t="s">
        <v>21</v>
      </c>
      <c r="AO1" s="10" t="s">
        <v>22</v>
      </c>
      <c r="AP1" s="10" t="s">
        <v>23</v>
      </c>
      <c r="AQ1" s="2" t="s">
        <v>30</v>
      </c>
      <c r="AT1" t="s">
        <v>1</v>
      </c>
      <c r="AU1" t="s">
        <v>25</v>
      </c>
      <c r="AV1" t="s">
        <v>26</v>
      </c>
      <c r="AW1" t="s">
        <v>27</v>
      </c>
      <c r="AX1" t="s">
        <v>5</v>
      </c>
    </row>
    <row r="2" spans="1:50" ht="12.75">
      <c r="A2">
        <v>26</v>
      </c>
      <c r="B2">
        <v>9</v>
      </c>
      <c r="C2">
        <v>2006</v>
      </c>
      <c r="D2">
        <v>39.74</v>
      </c>
      <c r="E2">
        <v>105.18</v>
      </c>
      <c r="F2">
        <v>1829</v>
      </c>
      <c r="H2" t="s">
        <v>6</v>
      </c>
      <c r="I2" s="1">
        <v>0.2465277777777778</v>
      </c>
      <c r="J2">
        <v>111.8</v>
      </c>
      <c r="K2">
        <v>89.84341</v>
      </c>
      <c r="L2">
        <v>91.47851</v>
      </c>
      <c r="M2">
        <v>35.67646</v>
      </c>
      <c r="N2">
        <f>1/(COS(RADIANS($K2))+0.50572*((96.07995-$K2)^(-1.6364)))</f>
        <v>35.67640612997827</v>
      </c>
      <c r="O2">
        <f>90-$K2</f>
        <v>0.15658999999999423</v>
      </c>
      <c r="P2">
        <f>0.061359*(180/PI())*(0.1594+1.123*(PI()/180)*$O2+0.065656*((PI()/180)^2)*$O2^2)/(1+28.9344*(PI()/180)*$O2+277.3971*((PI()/180)^2)*$O2^2)</f>
        <v>0.5283080457630636</v>
      </c>
      <c r="Q2">
        <f>$O2+$P2</f>
        <v>0.6848980457630578</v>
      </c>
      <c r="R2">
        <f>90-$Q2</f>
        <v>89.31510195423694</v>
      </c>
      <c r="S2">
        <f>1/(COS(RADIANS($R2))+0.50572*((96.07995-$R2)^(-1.6364)))</f>
        <v>29.326845922255007</v>
      </c>
      <c r="T2">
        <f>$S2*EXP(-$F$2/8434.5)</f>
        <v>23.609658054546028</v>
      </c>
      <c r="U2">
        <f>1/(COS(RADIANS($K2))+0.50572*((6.07995-RADIANS($K2))^(-1.6364)))</f>
        <v>21.882622422360896</v>
      </c>
      <c r="V2">
        <f>$U2*EXP(-$F$2/8434.5)</f>
        <v>17.616665429971228</v>
      </c>
      <c r="X2" s="6">
        <f>0.128-0.054*LOG10($T2)</f>
        <v>0.053853156355917156</v>
      </c>
      <c r="Y2">
        <f>-(1/($T2*$X2))*LN($J2/$D$12)</f>
        <v>1.9656561734272662</v>
      </c>
      <c r="AA2">
        <f>(10.4+0.718*$T2)^(-1)</f>
        <v>0.036560752687020096</v>
      </c>
      <c r="AB2">
        <f>-(1/($T2*$AA2))*LN($J2/$D$12)</f>
        <v>2.89536679279401</v>
      </c>
      <c r="AD2" s="6">
        <f>(9.38076*(SIN(RADIANS(90-$K2))+(0.003+(SIN(RADIANS(90-$K2)))^2)^0.5))/(2.0015*(1-$F$2*(10^(-4))))+0.91018</f>
        <v>1.240419597066547</v>
      </c>
      <c r="AE2" s="5">
        <f aca="true" t="shared" si="0" ref="AE2:AE65">-$AD2*LN($J2/$D$12)</f>
        <v>3.1001094950605164</v>
      </c>
      <c r="AG2" s="6">
        <f>0.664+0.163/EXP(-$F$2/8000)</f>
        <v>0.8688699117349867</v>
      </c>
      <c r="AH2" s="6">
        <f>((11.1/$U2)*LN($AG$2*$D$12/$J2))+1</f>
        <v>2.1964450893140004</v>
      </c>
      <c r="AI2" s="6">
        <f>((11.1/$V2)*LN($AG$2*$D$12/$J2))+1</f>
        <v>2.4861697999897183</v>
      </c>
      <c r="AK2">
        <f aca="true" t="shared" si="1" ref="AK2:AK65">$AM$2*$D$12*SIN(RADIANS(90-$K2))*EXP(-$AN$2*$M2*($AO$2+$AP$2*($AH2-1)))</f>
        <v>0.05230963485102859</v>
      </c>
      <c r="AL2">
        <v>6.3558</v>
      </c>
      <c r="AM2">
        <f>5.09*10^(-5)*$F$2+0.868</f>
        <v>0.9610961</v>
      </c>
      <c r="AN2">
        <f>3.92*10^(-5)*$F$2+0.0387</f>
        <v>0.1103968</v>
      </c>
      <c r="AO2">
        <f>EXP(-$F$2/8000)</f>
        <v>0.7956268376336868</v>
      </c>
      <c r="AP2">
        <f>EXP(-$F$2/1250)</f>
        <v>0.2314943064330445</v>
      </c>
      <c r="AQ2">
        <f aca="true" t="shared" si="2" ref="AQ2:AQ65">1-((1/$AP$2)*((1/($AN$2*$M2))*LN($AL2/($AM$2*$D$12*SIN(RADIANS(90-$K2))))+$AO$2))</f>
        <v>-3.0680591461946527</v>
      </c>
      <c r="AT2" s="1">
        <v>0.2465277777777778</v>
      </c>
      <c r="AU2">
        <v>6.3558</v>
      </c>
      <c r="AV2">
        <v>3.717</v>
      </c>
      <c r="AW2">
        <v>0.68786</v>
      </c>
      <c r="AX2">
        <v>35.67646</v>
      </c>
    </row>
    <row r="3" spans="8:50" ht="12.75">
      <c r="H3" t="s">
        <v>6</v>
      </c>
      <c r="I3" s="1">
        <v>0.24722222222222223</v>
      </c>
      <c r="J3">
        <v>132.05</v>
      </c>
      <c r="K3">
        <v>89.67584</v>
      </c>
      <c r="L3">
        <v>91.63857</v>
      </c>
      <c r="M3">
        <v>33.46695</v>
      </c>
      <c r="N3">
        <f aca="true" t="shared" si="3" ref="N3:N66">1/(COS(RADIANS($K3))+0.50572*((96.07995-$K3)^(-1.6364)))</f>
        <v>33.46693181561231</v>
      </c>
      <c r="O3">
        <f aca="true" t="shared" si="4" ref="O3:O66">90-$K3</f>
        <v>0.3241600000000062</v>
      </c>
      <c r="P3">
        <f aca="true" t="shared" si="5" ref="P3:P66">0.061359*(180/PI())*(0.1594+1.123*(PI()/180)*$O3+0.065656*((PI()/180)^2)*$O3^2)/(1+28.9344*(PI()/180)*$O3+277.3971*((PI()/180)^2)*$O3^2)</f>
        <v>0.4969660183546019</v>
      </c>
      <c r="Q3">
        <f aca="true" t="shared" si="6" ref="Q3:Q66">$O3+$P3</f>
        <v>0.8211260183546081</v>
      </c>
      <c r="R3">
        <f aca="true" t="shared" si="7" ref="R3:R66">90-$Q3</f>
        <v>89.1788739816454</v>
      </c>
      <c r="S3">
        <f aca="true" t="shared" si="8" ref="S3:S66">1/(COS(RADIANS($R3))+0.50572*((96.07995-$R3)^(-1.6364)))</f>
        <v>27.96027180150531</v>
      </c>
      <c r="T3">
        <f aca="true" t="shared" si="9" ref="T3:T66">$S3*EXP(-$F$2/8434.5)</f>
        <v>22.509493796083852</v>
      </c>
      <c r="U3">
        <f aca="true" t="shared" si="10" ref="U3:U66">1/(COS(RADIANS($K3))+0.50572*((6.07995-RADIANS($K3))^(-1.6364)))</f>
        <v>20.585684263621214</v>
      </c>
      <c r="V3">
        <f aca="true" t="shared" si="11" ref="V3:V66">$U3*EXP(-$F$2/8434.5)</f>
        <v>16.572561794452078</v>
      </c>
      <c r="X3" s="6">
        <f aca="true" t="shared" si="12" ref="X3:X66">0.128-0.054*LOG10($T3)</f>
        <v>0.05497225066127043</v>
      </c>
      <c r="Y3">
        <f aca="true" t="shared" si="13" ref="Y3:Y66">-(1/($T3*$X3))*LN($J3/$D$12)</f>
        <v>1.8852256065820676</v>
      </c>
      <c r="AA3">
        <f>(10.4+0.718*$T3)^(-1)</f>
        <v>0.03764802750910104</v>
      </c>
      <c r="AB3">
        <f aca="true" t="shared" si="14" ref="AB3:AB66">-(1/($T3*$AA3))*LN($J3/$D$12)</f>
        <v>2.7527363703987477</v>
      </c>
      <c r="AD3" s="6">
        <f aca="true" t="shared" si="15" ref="AD3:AD66">(9.38076*(SIN(RADIANS(90-$K3))+(0.003+(SIN(RADIANS(90-$K3)))^2)^0.5))/(2.0015*(1-$F$2*(10^(-4))))+0.91018</f>
        <v>1.2584758826408116</v>
      </c>
      <c r="AE3" s="5">
        <f t="shared" si="0"/>
        <v>2.935739213213806</v>
      </c>
      <c r="AH3" s="6">
        <f aca="true" t="shared" si="16" ref="AH3:AH66">((11.1/$U3)*LN($AG$2*$D$12/$J3))+1</f>
        <v>2.1820617211885596</v>
      </c>
      <c r="AI3" s="6">
        <f aca="true" t="shared" si="17" ref="AI3:AI66">((11.1/$V3)*LN($AG$2*$D$12/$J3))+1</f>
        <v>2.468303432764775</v>
      </c>
      <c r="AK3">
        <f t="shared" si="1"/>
        <v>0.14241077117180492</v>
      </c>
      <c r="AL3">
        <v>7.6117</v>
      </c>
      <c r="AQ3">
        <f t="shared" si="2"/>
        <v>-2.469846283935872</v>
      </c>
      <c r="AT3" s="1">
        <v>0.24722222222222223</v>
      </c>
      <c r="AU3">
        <v>7.6117</v>
      </c>
      <c r="AV3">
        <v>7.694</v>
      </c>
      <c r="AW3">
        <v>0.90148</v>
      </c>
      <c r="AX3">
        <v>33.46695</v>
      </c>
    </row>
    <row r="4" spans="8:50" ht="12.75">
      <c r="H4" t="s">
        <v>6</v>
      </c>
      <c r="I4" s="1">
        <v>0.24791666666666667</v>
      </c>
      <c r="J4">
        <v>149.76</v>
      </c>
      <c r="K4">
        <v>89.50679</v>
      </c>
      <c r="L4">
        <v>91.79866</v>
      </c>
      <c r="M4">
        <v>31.42723</v>
      </c>
      <c r="N4">
        <f t="shared" si="3"/>
        <v>31.427173585120805</v>
      </c>
      <c r="O4">
        <f t="shared" si="4"/>
        <v>0.4932100000000048</v>
      </c>
      <c r="P4">
        <f t="shared" si="5"/>
        <v>0.46816196718101477</v>
      </c>
      <c r="Q4">
        <f t="shared" si="6"/>
        <v>0.9613719671810196</v>
      </c>
      <c r="R4">
        <f t="shared" si="7"/>
        <v>89.03862803281898</v>
      </c>
      <c r="S4">
        <f t="shared" si="8"/>
        <v>26.653644956659754</v>
      </c>
      <c r="T4">
        <f t="shared" si="9"/>
        <v>21.45759025713956</v>
      </c>
      <c r="U4">
        <f t="shared" si="10"/>
        <v>19.4242680141385</v>
      </c>
      <c r="V4">
        <f t="shared" si="11"/>
        <v>15.637560445109164</v>
      </c>
      <c r="X4" s="6">
        <f t="shared" si="12"/>
        <v>0.05609462880933619</v>
      </c>
      <c r="Y4">
        <f t="shared" si="13"/>
        <v>1.8335146840466396</v>
      </c>
      <c r="AA4">
        <f>(10.4+0.718*$T4)^(-1)</f>
        <v>0.03874985255955197</v>
      </c>
      <c r="AB4">
        <f t="shared" si="14"/>
        <v>2.65421205048458</v>
      </c>
      <c r="AD4" s="6">
        <f t="shared" si="15"/>
        <v>1.277583989149789</v>
      </c>
      <c r="AE4" s="5">
        <f t="shared" si="0"/>
        <v>2.819525842489324</v>
      </c>
      <c r="AH4" s="6">
        <f t="shared" si="16"/>
        <v>2.1808206571572812</v>
      </c>
      <c r="AI4" s="6">
        <f t="shared" si="17"/>
        <v>2.466761839339708</v>
      </c>
      <c r="AK4">
        <f t="shared" si="1"/>
        <v>0.2759388588552639</v>
      </c>
      <c r="AL4">
        <v>8.8372</v>
      </c>
      <c r="AQ4">
        <f t="shared" si="2"/>
        <v>-2.1353049064120344</v>
      </c>
      <c r="AT4" s="1">
        <v>0.24791666666666667</v>
      </c>
      <c r="AU4">
        <v>8.8372</v>
      </c>
      <c r="AV4">
        <v>11.706</v>
      </c>
      <c r="AW4">
        <v>1.0254</v>
      </c>
      <c r="AX4">
        <v>31.42723</v>
      </c>
    </row>
    <row r="5" spans="8:50" ht="12.75">
      <c r="H5" t="s">
        <v>6</v>
      </c>
      <c r="I5" s="1">
        <v>0.24861111111111112</v>
      </c>
      <c r="J5">
        <v>170.02</v>
      </c>
      <c r="K5">
        <v>89.33622</v>
      </c>
      <c r="L5">
        <v>91.95876</v>
      </c>
      <c r="M5">
        <v>29.54778</v>
      </c>
      <c r="N5">
        <f t="shared" si="3"/>
        <v>29.547780630014763</v>
      </c>
      <c r="O5">
        <f t="shared" si="4"/>
        <v>0.6637800000000027</v>
      </c>
      <c r="P5">
        <f t="shared" si="5"/>
        <v>0.4416644025142907</v>
      </c>
      <c r="Q5">
        <f t="shared" si="6"/>
        <v>1.1054444025142933</v>
      </c>
      <c r="R5">
        <f t="shared" si="7"/>
        <v>88.8945555974857</v>
      </c>
      <c r="S5">
        <f t="shared" si="8"/>
        <v>25.40889190114271</v>
      </c>
      <c r="T5">
        <f t="shared" si="9"/>
        <v>20.45549838264967</v>
      </c>
      <c r="U5">
        <f t="shared" si="10"/>
        <v>18.378077618147238</v>
      </c>
      <c r="V5">
        <f t="shared" si="11"/>
        <v>14.795321986367856</v>
      </c>
      <c r="X5" s="6">
        <f t="shared" si="12"/>
        <v>0.05721625647823814</v>
      </c>
      <c r="Y5">
        <f t="shared" si="13"/>
        <v>1.7772224111219468</v>
      </c>
      <c r="AA5">
        <f>(10.4+0.718*$T5)^(-1)</f>
        <v>0.039861206724199676</v>
      </c>
      <c r="AB5">
        <f t="shared" si="14"/>
        <v>2.5510018800281995</v>
      </c>
      <c r="AD5" s="6">
        <f t="shared" si="15"/>
        <v>1.2977534917414102</v>
      </c>
      <c r="AE5" s="5">
        <f t="shared" si="0"/>
        <v>2.699376681879672</v>
      </c>
      <c r="AH5" s="6">
        <f t="shared" si="16"/>
        <v>2.171405761421487</v>
      </c>
      <c r="AI5" s="6">
        <f t="shared" si="17"/>
        <v>2.455067083067515</v>
      </c>
      <c r="AK5">
        <f t="shared" si="1"/>
        <v>0.46688926374346945</v>
      </c>
      <c r="AL5">
        <v>10.443</v>
      </c>
      <c r="AQ5">
        <f t="shared" si="2"/>
        <v>-1.9439062510260716</v>
      </c>
      <c r="AT5" s="1">
        <v>0.24861111111111112</v>
      </c>
      <c r="AU5">
        <v>10.443</v>
      </c>
      <c r="AV5">
        <v>15.755</v>
      </c>
      <c r="AW5">
        <v>1.0254</v>
      </c>
      <c r="AX5">
        <v>29.54778</v>
      </c>
    </row>
    <row r="6" spans="8:50" ht="12.75">
      <c r="H6" t="s">
        <v>6</v>
      </c>
      <c r="I6" s="1">
        <v>0.24930555555555556</v>
      </c>
      <c r="J6">
        <v>188.94</v>
      </c>
      <c r="K6">
        <v>89.16413</v>
      </c>
      <c r="L6">
        <v>92.11889</v>
      </c>
      <c r="M6">
        <v>27.81827</v>
      </c>
      <c r="N6">
        <f t="shared" si="3"/>
        <v>27.818261509404184</v>
      </c>
      <c r="O6">
        <f t="shared" si="4"/>
        <v>0.8358699999999999</v>
      </c>
      <c r="P6">
        <f t="shared" si="5"/>
        <v>0.4172655793611009</v>
      </c>
      <c r="Q6">
        <f t="shared" si="6"/>
        <v>1.2531355793611008</v>
      </c>
      <c r="R6">
        <f t="shared" si="7"/>
        <v>88.7468644206389</v>
      </c>
      <c r="S6">
        <f t="shared" si="8"/>
        <v>24.2268950226864</v>
      </c>
      <c r="T6">
        <f t="shared" si="9"/>
        <v>19.503928541287454</v>
      </c>
      <c r="U6">
        <f t="shared" si="10"/>
        <v>17.430891583780127</v>
      </c>
      <c r="V6">
        <f t="shared" si="11"/>
        <v>14.032787261538182</v>
      </c>
      <c r="X6" s="6">
        <f t="shared" si="12"/>
        <v>0.05833340675637218</v>
      </c>
      <c r="Y6">
        <f t="shared" si="13"/>
        <v>1.7354940252235855</v>
      </c>
      <c r="AA6">
        <f aca="true" t="shared" si="18" ref="AA6:AA12">1/(6.6296+1.7513*$T6-0.1202*($T6^2)+0.0065*($T6^3)-0.00013*($T6^4))</f>
        <v>0.04085580678456399</v>
      </c>
      <c r="AB6">
        <f t="shared" si="14"/>
        <v>2.477916528009189</v>
      </c>
      <c r="AD6" s="6">
        <f t="shared" si="15"/>
        <v>1.3189821159303825</v>
      </c>
      <c r="AE6" s="5">
        <f t="shared" si="0"/>
        <v>2.6043627051849176</v>
      </c>
      <c r="AH6" s="6">
        <f t="shared" si="16"/>
        <v>2.1678683713062</v>
      </c>
      <c r="AI6" s="6">
        <f t="shared" si="17"/>
        <v>2.4506730975791085</v>
      </c>
      <c r="AK6">
        <f t="shared" si="1"/>
        <v>0.7225617892273937</v>
      </c>
      <c r="AL6">
        <v>12.087</v>
      </c>
      <c r="AQ6">
        <f t="shared" si="2"/>
        <v>-1.7946628811747956</v>
      </c>
      <c r="AT6" s="1">
        <v>0.24930555555555556</v>
      </c>
      <c r="AU6">
        <v>12.087</v>
      </c>
      <c r="AV6">
        <v>19.839</v>
      </c>
      <c r="AW6">
        <v>1.0767</v>
      </c>
      <c r="AX6">
        <v>27.81827</v>
      </c>
    </row>
    <row r="7" spans="7:50" ht="12.75">
      <c r="G7">
        <f>VALUE(I7)</f>
        <v>0.25</v>
      </c>
      <c r="H7" t="s">
        <v>6</v>
      </c>
      <c r="I7" s="1">
        <v>0.25</v>
      </c>
      <c r="J7">
        <v>208.25</v>
      </c>
      <c r="K7">
        <v>88.99059</v>
      </c>
      <c r="L7">
        <v>92.27905</v>
      </c>
      <c r="M7">
        <v>26.228</v>
      </c>
      <c r="N7">
        <f t="shared" si="3"/>
        <v>26.228034593465257</v>
      </c>
      <c r="O7">
        <f t="shared" si="4"/>
        <v>1.0094100000000026</v>
      </c>
      <c r="P7">
        <f t="shared" si="5"/>
        <v>0.39478307656275863</v>
      </c>
      <c r="Q7">
        <f t="shared" si="6"/>
        <v>1.4041930765627613</v>
      </c>
      <c r="R7">
        <f t="shared" si="7"/>
        <v>88.59580692343724</v>
      </c>
      <c r="S7">
        <f t="shared" si="8"/>
        <v>23.107854561807507</v>
      </c>
      <c r="T7">
        <f t="shared" si="9"/>
        <v>18.60304193723219</v>
      </c>
      <c r="U7">
        <f t="shared" si="10"/>
        <v>16.5697252401257</v>
      </c>
      <c r="V7">
        <f t="shared" si="11"/>
        <v>13.339502925552509</v>
      </c>
      <c r="X7" s="6">
        <f t="shared" si="12"/>
        <v>0.05944246588422293</v>
      </c>
      <c r="Y7">
        <f t="shared" si="13"/>
        <v>1.697591550605628</v>
      </c>
      <c r="AA7">
        <f t="shared" si="18"/>
        <v>0.041861079428560606</v>
      </c>
      <c r="AB7">
        <f t="shared" si="14"/>
        <v>2.4105691780936933</v>
      </c>
      <c r="AD7" s="6">
        <f t="shared" si="15"/>
        <v>1.3412512022664311</v>
      </c>
      <c r="AE7" s="5">
        <f t="shared" si="0"/>
        <v>2.5178167101630735</v>
      </c>
      <c r="AH7" s="6">
        <f t="shared" si="16"/>
        <v>2.163377676067115</v>
      </c>
      <c r="AI7" s="6">
        <f t="shared" si="17"/>
        <v>2.445094959723143</v>
      </c>
      <c r="AK7">
        <f t="shared" si="1"/>
        <v>1.055309577399601</v>
      </c>
      <c r="AL7">
        <v>13.838</v>
      </c>
      <c r="AQ7">
        <f t="shared" si="2"/>
        <v>-1.6761377714711139</v>
      </c>
      <c r="AT7" s="1">
        <v>0.25</v>
      </c>
      <c r="AU7">
        <v>13.838</v>
      </c>
      <c r="AV7">
        <v>23.958</v>
      </c>
      <c r="AW7">
        <v>1.3501</v>
      </c>
      <c r="AX7">
        <v>26.228</v>
      </c>
    </row>
    <row r="8" spans="8:50" ht="12.75">
      <c r="H8" t="s">
        <v>6</v>
      </c>
      <c r="I8" s="1">
        <v>0.25069444444444444</v>
      </c>
      <c r="J8">
        <v>226.27</v>
      </c>
      <c r="K8">
        <v>88.81567</v>
      </c>
      <c r="L8">
        <v>92.43924</v>
      </c>
      <c r="M8">
        <v>24.76623</v>
      </c>
      <c r="N8">
        <f t="shared" si="3"/>
        <v>24.766248353060107</v>
      </c>
      <c r="O8">
        <f t="shared" si="4"/>
        <v>1.1843300000000028</v>
      </c>
      <c r="P8">
        <f t="shared" si="5"/>
        <v>0.37404809703050323</v>
      </c>
      <c r="Q8">
        <f t="shared" si="6"/>
        <v>1.5583780970305061</v>
      </c>
      <c r="R8">
        <f t="shared" si="7"/>
        <v>88.44162190296949</v>
      </c>
      <c r="S8">
        <f t="shared" si="8"/>
        <v>22.050984634719196</v>
      </c>
      <c r="T8">
        <f t="shared" si="9"/>
        <v>17.752205892577535</v>
      </c>
      <c r="U8">
        <f t="shared" si="10"/>
        <v>15.783755040820022</v>
      </c>
      <c r="V8">
        <f t="shared" si="11"/>
        <v>12.706755452610366</v>
      </c>
      <c r="X8" s="6">
        <f t="shared" si="12"/>
        <v>0.06054037438187537</v>
      </c>
      <c r="Y8">
        <f t="shared" si="13"/>
        <v>1.6694734584086384</v>
      </c>
      <c r="AA8">
        <f t="shared" si="18"/>
        <v>0.0429327958025738</v>
      </c>
      <c r="AB8">
        <f t="shared" si="14"/>
        <v>2.354157149639998</v>
      </c>
      <c r="AD8" s="6">
        <f t="shared" si="15"/>
        <v>1.3645342235094193</v>
      </c>
      <c r="AE8" s="5">
        <f t="shared" si="0"/>
        <v>2.4482816644186514</v>
      </c>
      <c r="AH8" s="6">
        <f t="shared" si="16"/>
        <v>2.1629465090110553</v>
      </c>
      <c r="AI8" s="6">
        <f t="shared" si="17"/>
        <v>2.4445593835707653</v>
      </c>
      <c r="AK8">
        <f t="shared" si="1"/>
        <v>1.4707221561601085</v>
      </c>
      <c r="AL8">
        <v>15.353</v>
      </c>
      <c r="AQ8">
        <f t="shared" si="2"/>
        <v>-1.5429164525682473</v>
      </c>
      <c r="AT8" s="1">
        <v>0.25069444444444444</v>
      </c>
      <c r="AU8">
        <v>15.353</v>
      </c>
      <c r="AV8">
        <v>28.109</v>
      </c>
      <c r="AW8">
        <v>1.3672</v>
      </c>
      <c r="AX8">
        <v>24.76623</v>
      </c>
    </row>
    <row r="9" spans="8:50" ht="12.75">
      <c r="H9" t="s">
        <v>6</v>
      </c>
      <c r="I9" s="1">
        <v>0.2513888888888889</v>
      </c>
      <c r="J9">
        <v>242.86</v>
      </c>
      <c r="K9">
        <v>88.63947</v>
      </c>
      <c r="L9">
        <v>92.59946</v>
      </c>
      <c r="M9">
        <v>23.42248</v>
      </c>
      <c r="N9">
        <f t="shared" si="3"/>
        <v>23.42245720013946</v>
      </c>
      <c r="O9">
        <f t="shared" si="4"/>
        <v>1.3605299999999971</v>
      </c>
      <c r="P9">
        <f t="shared" si="5"/>
        <v>0.35490868012946175</v>
      </c>
      <c r="Q9">
        <f t="shared" si="6"/>
        <v>1.7154386801294588</v>
      </c>
      <c r="R9">
        <f t="shared" si="7"/>
        <v>88.28456131987055</v>
      </c>
      <c r="S9">
        <f t="shared" si="8"/>
        <v>21.054908208517933</v>
      </c>
      <c r="T9">
        <f t="shared" si="9"/>
        <v>16.950311823193143</v>
      </c>
      <c r="U9">
        <f t="shared" si="10"/>
        <v>15.064004774691032</v>
      </c>
      <c r="V9">
        <f t="shared" si="11"/>
        <v>12.12731851919372</v>
      </c>
      <c r="X9" s="6">
        <f t="shared" si="12"/>
        <v>0.06162440463045735</v>
      </c>
      <c r="Y9">
        <f t="shared" si="13"/>
        <v>1.6499586131638622</v>
      </c>
      <c r="AA9">
        <f t="shared" si="18"/>
        <v>0.04404586691837781</v>
      </c>
      <c r="AB9">
        <f t="shared" si="14"/>
        <v>2.3084508108227024</v>
      </c>
      <c r="AD9" s="6">
        <f t="shared" si="15"/>
        <v>1.3887936179990996</v>
      </c>
      <c r="AE9" s="5">
        <f t="shared" si="0"/>
        <v>2.3935427647256455</v>
      </c>
      <c r="AH9" s="6">
        <f t="shared" si="16"/>
        <v>2.1663743877474055</v>
      </c>
      <c r="AI9" s="6">
        <f t="shared" si="17"/>
        <v>2.448817338993451</v>
      </c>
      <c r="AK9">
        <f t="shared" si="1"/>
        <v>1.9745505029651385</v>
      </c>
      <c r="AL9">
        <v>17.02</v>
      </c>
      <c r="AQ9">
        <f t="shared" si="2"/>
        <v>-1.4321609371237027</v>
      </c>
      <c r="AT9" s="1">
        <v>0.2513888888888889</v>
      </c>
      <c r="AU9">
        <v>17.02</v>
      </c>
      <c r="AV9">
        <v>32.29</v>
      </c>
      <c r="AW9">
        <v>1.3971</v>
      </c>
      <c r="AX9">
        <v>23.42248</v>
      </c>
    </row>
    <row r="10" spans="6:50" ht="12.75">
      <c r="F10" s="12" t="s">
        <v>34</v>
      </c>
      <c r="H10" t="s">
        <v>6</v>
      </c>
      <c r="I10" s="1">
        <v>0.2520833333333333</v>
      </c>
      <c r="J10">
        <v>258.86</v>
      </c>
      <c r="K10">
        <v>88.4621</v>
      </c>
      <c r="L10">
        <v>92.75973</v>
      </c>
      <c r="M10">
        <v>22.18668</v>
      </c>
      <c r="N10">
        <f t="shared" si="3"/>
        <v>22.18667651513112</v>
      </c>
      <c r="O10">
        <f t="shared" si="4"/>
        <v>1.5378999999999934</v>
      </c>
      <c r="P10">
        <f t="shared" si="5"/>
        <v>0.3372261549590225</v>
      </c>
      <c r="Q10">
        <f t="shared" si="6"/>
        <v>1.875126154959016</v>
      </c>
      <c r="R10">
        <f t="shared" si="7"/>
        <v>88.12487384504098</v>
      </c>
      <c r="S10">
        <f t="shared" si="8"/>
        <v>20.117703157389858</v>
      </c>
      <c r="T10">
        <f t="shared" si="9"/>
        <v>16.195812316400435</v>
      </c>
      <c r="U10">
        <f t="shared" si="10"/>
        <v>14.402892328194955</v>
      </c>
      <c r="V10">
        <f t="shared" si="11"/>
        <v>11.595088123918517</v>
      </c>
      <c r="X10" s="6">
        <f t="shared" si="12"/>
        <v>0.0626922522913121</v>
      </c>
      <c r="Y10">
        <f t="shared" si="13"/>
        <v>1.634572898288557</v>
      </c>
      <c r="AA10">
        <f t="shared" si="18"/>
        <v>0.0451806110227187</v>
      </c>
      <c r="AB10">
        <f t="shared" si="14"/>
        <v>2.268120200422228</v>
      </c>
      <c r="AD10" s="6">
        <f t="shared" si="15"/>
        <v>1.413984217683346</v>
      </c>
      <c r="AE10" s="5">
        <f t="shared" si="0"/>
        <v>2.3467426372673614</v>
      </c>
      <c r="AH10" s="6">
        <f t="shared" si="16"/>
        <v>2.1707415577134856</v>
      </c>
      <c r="AI10" s="6">
        <f t="shared" si="17"/>
        <v>2.4542420393603788</v>
      </c>
      <c r="AK10">
        <f t="shared" si="1"/>
        <v>2.574782171468415</v>
      </c>
      <c r="AL10">
        <v>18.908</v>
      </c>
      <c r="AQ10">
        <f t="shared" si="2"/>
        <v>-1.345647077967187</v>
      </c>
      <c r="AT10" s="1">
        <v>0.2520833333333333</v>
      </c>
      <c r="AU10">
        <v>18.908</v>
      </c>
      <c r="AV10">
        <v>36.499</v>
      </c>
      <c r="AW10">
        <v>1.6919</v>
      </c>
      <c r="AX10">
        <v>22.18668</v>
      </c>
    </row>
    <row r="11" spans="1:50" ht="12.75">
      <c r="A11" t="s">
        <v>14</v>
      </c>
      <c r="B11" t="s">
        <v>13</v>
      </c>
      <c r="C11" t="s">
        <v>15</v>
      </c>
      <c r="D11" t="s">
        <v>16</v>
      </c>
      <c r="F11" s="14">
        <v>0.3611111111111111</v>
      </c>
      <c r="G11" s="14">
        <v>0.3354166666666667</v>
      </c>
      <c r="H11" t="s">
        <v>6</v>
      </c>
      <c r="I11" s="1">
        <v>0.25277777777777777</v>
      </c>
      <c r="J11">
        <v>274.48</v>
      </c>
      <c r="K11">
        <v>88.28365</v>
      </c>
      <c r="L11">
        <v>92.92004</v>
      </c>
      <c r="M11">
        <v>21.04935</v>
      </c>
      <c r="N11">
        <f t="shared" si="3"/>
        <v>21.049350681733088</v>
      </c>
      <c r="O11">
        <f t="shared" si="4"/>
        <v>1.7163500000000056</v>
      </c>
      <c r="P11">
        <f t="shared" si="5"/>
        <v>0.3208717236618648</v>
      </c>
      <c r="Q11">
        <f t="shared" si="6"/>
        <v>2.0372217236618706</v>
      </c>
      <c r="R11">
        <f t="shared" si="7"/>
        <v>87.96277827633813</v>
      </c>
      <c r="S11">
        <f t="shared" si="8"/>
        <v>19.23691904421427</v>
      </c>
      <c r="T11">
        <f t="shared" si="9"/>
        <v>15.486734641048663</v>
      </c>
      <c r="U11">
        <f t="shared" si="10"/>
        <v>13.793870476398467</v>
      </c>
      <c r="V11">
        <f t="shared" si="11"/>
        <v>11.104793405325886</v>
      </c>
      <c r="X11" s="6">
        <f t="shared" si="12"/>
        <v>0.06374216772447026</v>
      </c>
      <c r="Y11">
        <f t="shared" si="13"/>
        <v>1.6219041927472742</v>
      </c>
      <c r="AA11">
        <f t="shared" si="18"/>
        <v>0.0463219945228864</v>
      </c>
      <c r="AB11">
        <f t="shared" si="14"/>
        <v>2.2318488258539757</v>
      </c>
      <c r="AD11" s="6">
        <f t="shared" si="15"/>
        <v>1.4400588039364184</v>
      </c>
      <c r="AE11" s="5">
        <f t="shared" si="0"/>
        <v>2.305643242668166</v>
      </c>
      <c r="AH11" s="6">
        <f t="shared" si="16"/>
        <v>2.1752832003447145</v>
      </c>
      <c r="AI11" s="6">
        <f t="shared" si="17"/>
        <v>2.459883461755073</v>
      </c>
      <c r="AK11">
        <f t="shared" si="1"/>
        <v>3.277234790092944</v>
      </c>
      <c r="AL11">
        <v>20.727</v>
      </c>
      <c r="AQ11">
        <f t="shared" si="2"/>
        <v>-1.2534080594166022</v>
      </c>
      <c r="AT11" s="1">
        <v>0.25277777777777777</v>
      </c>
      <c r="AU11">
        <v>20.727</v>
      </c>
      <c r="AV11">
        <v>40.733</v>
      </c>
      <c r="AW11">
        <v>1.709</v>
      </c>
      <c r="AX11">
        <v>21.04935</v>
      </c>
    </row>
    <row r="12" spans="1:50" ht="12.75">
      <c r="A12">
        <v>269</v>
      </c>
      <c r="B12" s="4">
        <f>23.45*SIN(2*PI()*(284+$A$12)/365)</f>
        <v>-2.216886783213287</v>
      </c>
      <c r="C12" s="5">
        <f>10.2*SIN(4*PI()*($A$12-80)/373)-7.74*SIN(2*PI()*($A$12-8)/355)</f>
        <v>8.564689403926536</v>
      </c>
      <c r="D12">
        <f>(1+0.0334*COS(RADIANS($A$12*360/365.25-2.7206)))*1367</f>
        <v>1360.9716302555948</v>
      </c>
      <c r="F12" s="14">
        <v>0.6277777777777778</v>
      </c>
      <c r="G12" s="14">
        <v>0.6534722222222222</v>
      </c>
      <c r="H12" t="s">
        <v>6</v>
      </c>
      <c r="I12" s="1">
        <v>0.2534722222222222</v>
      </c>
      <c r="J12">
        <v>290.66</v>
      </c>
      <c r="K12">
        <v>88.10422</v>
      </c>
      <c r="L12">
        <v>93.08039</v>
      </c>
      <c r="M12">
        <v>20.00166</v>
      </c>
      <c r="N12">
        <f t="shared" si="3"/>
        <v>20.00167019524953</v>
      </c>
      <c r="O12">
        <f t="shared" si="4"/>
        <v>1.895780000000002</v>
      </c>
      <c r="P12">
        <f t="shared" si="5"/>
        <v>0.30572904280897134</v>
      </c>
      <c r="Q12">
        <f t="shared" si="6"/>
        <v>2.2015090428089734</v>
      </c>
      <c r="R12">
        <f t="shared" si="7"/>
        <v>87.79849095719102</v>
      </c>
      <c r="S12">
        <f t="shared" si="8"/>
        <v>18.40989024352854</v>
      </c>
      <c r="T12">
        <f t="shared" si="9"/>
        <v>14.82093282801994</v>
      </c>
      <c r="U12">
        <f t="shared" si="10"/>
        <v>13.231351887468273</v>
      </c>
      <c r="V12">
        <f t="shared" si="11"/>
        <v>10.651936266539977</v>
      </c>
      <c r="X12" s="6">
        <f t="shared" si="12"/>
        <v>0.06477272089645576</v>
      </c>
      <c r="Y12">
        <f t="shared" si="13"/>
        <v>1.6081381141529014</v>
      </c>
      <c r="AA12">
        <f t="shared" si="18"/>
        <v>0.047458645811879877</v>
      </c>
      <c r="AB12">
        <f t="shared" si="14"/>
        <v>2.1948262418584292</v>
      </c>
      <c r="AD12" s="6">
        <f t="shared" si="15"/>
        <v>1.4669652419962298</v>
      </c>
      <c r="AE12" s="5">
        <f t="shared" si="0"/>
        <v>2.264700879651715</v>
      </c>
      <c r="AH12" s="6">
        <f t="shared" si="16"/>
        <v>2.1771996530606588</v>
      </c>
      <c r="AI12" s="6">
        <f t="shared" si="17"/>
        <v>2.4622639923577587</v>
      </c>
      <c r="AK12">
        <f t="shared" si="1"/>
        <v>4.0914916438673705</v>
      </c>
      <c r="AL12">
        <v>22.752</v>
      </c>
      <c r="AQ12">
        <f t="shared" si="2"/>
        <v>-1.1793224289061088</v>
      </c>
      <c r="AT12" s="1">
        <v>0.2534722222222222</v>
      </c>
      <c r="AU12">
        <v>22.752</v>
      </c>
      <c r="AV12">
        <v>44.99</v>
      </c>
      <c r="AW12">
        <v>1.9312</v>
      </c>
      <c r="AX12">
        <v>20.00166</v>
      </c>
    </row>
    <row r="13" spans="8:50" ht="12.75">
      <c r="H13" t="s">
        <v>6</v>
      </c>
      <c r="I13" s="1">
        <v>0.25416666666666665</v>
      </c>
      <c r="J13">
        <v>306.19</v>
      </c>
      <c r="K13">
        <v>87.92389</v>
      </c>
      <c r="L13">
        <v>93.2408</v>
      </c>
      <c r="M13">
        <v>19.03543</v>
      </c>
      <c r="N13">
        <f t="shared" si="3"/>
        <v>19.035424555473305</v>
      </c>
      <c r="O13">
        <f t="shared" si="4"/>
        <v>2.07611</v>
      </c>
      <c r="P13">
        <f t="shared" si="5"/>
        <v>0.29169086002352285</v>
      </c>
      <c r="Q13">
        <f t="shared" si="6"/>
        <v>2.3678008600235225</v>
      </c>
      <c r="R13">
        <f t="shared" si="7"/>
        <v>87.63219913997648</v>
      </c>
      <c r="S13">
        <f t="shared" si="8"/>
        <v>17.633711196912852</v>
      </c>
      <c r="T13">
        <f t="shared" si="9"/>
        <v>14.196067749508597</v>
      </c>
      <c r="U13">
        <f t="shared" si="10"/>
        <v>12.710455614057057</v>
      </c>
      <c r="V13">
        <f t="shared" si="11"/>
        <v>10.232587287460248</v>
      </c>
      <c r="X13" s="6">
        <f t="shared" si="12"/>
        <v>0.06578292458107382</v>
      </c>
      <c r="Y13">
        <f t="shared" si="13"/>
        <v>1.5974023555987065</v>
      </c>
      <c r="AA13">
        <f>1/(6.6296+1.7513*$T13-0.1202*($T13^2)+0.0065*($T13^3)-0.00013*($T13^4))</f>
        <v>0.04858235598563712</v>
      </c>
      <c r="AB13">
        <f t="shared" si="14"/>
        <v>2.1629621814768667</v>
      </c>
      <c r="AD13" s="6">
        <f t="shared" si="15"/>
        <v>1.4946521413726075</v>
      </c>
      <c r="AE13" s="5">
        <f t="shared" si="0"/>
        <v>2.2296448408425444</v>
      </c>
      <c r="AH13" s="6">
        <f t="shared" si="16"/>
        <v>2.179986797346941</v>
      </c>
      <c r="AI13" s="6">
        <f t="shared" si="17"/>
        <v>2.465726056520571</v>
      </c>
      <c r="AK13">
        <f t="shared" si="1"/>
        <v>5.014432524728296</v>
      </c>
      <c r="AL13">
        <v>24.738</v>
      </c>
      <c r="AQ13">
        <f t="shared" si="2"/>
        <v>-1.100806811068392</v>
      </c>
      <c r="AT13" s="1">
        <v>0.25416666666666665</v>
      </c>
      <c r="AU13">
        <v>24.738</v>
      </c>
      <c r="AV13">
        <v>49.267</v>
      </c>
      <c r="AW13">
        <v>2.0508</v>
      </c>
      <c r="AX13">
        <v>19.03543</v>
      </c>
    </row>
    <row r="14" spans="8:50" ht="12.75">
      <c r="H14" t="s">
        <v>6</v>
      </c>
      <c r="I14" s="1">
        <v>0.2548611111111111</v>
      </c>
      <c r="J14">
        <v>322.07</v>
      </c>
      <c r="K14">
        <v>87.74276</v>
      </c>
      <c r="L14">
        <v>93.40125</v>
      </c>
      <c r="M14">
        <v>18.14321</v>
      </c>
      <c r="N14">
        <f t="shared" si="3"/>
        <v>18.143230138601723</v>
      </c>
      <c r="O14">
        <f t="shared" si="4"/>
        <v>2.257239999999996</v>
      </c>
      <c r="P14">
        <f t="shared" si="5"/>
        <v>0.27866155331477227</v>
      </c>
      <c r="Q14">
        <f t="shared" si="6"/>
        <v>2.535901553314768</v>
      </c>
      <c r="R14">
        <f t="shared" si="7"/>
        <v>87.46409844668523</v>
      </c>
      <c r="S14">
        <f t="shared" si="8"/>
        <v>16.90551045442028</v>
      </c>
      <c r="T14">
        <f t="shared" si="9"/>
        <v>13.609827736828974</v>
      </c>
      <c r="U14">
        <f t="shared" si="10"/>
        <v>12.227005738886211</v>
      </c>
      <c r="V14">
        <f t="shared" si="11"/>
        <v>9.843384634384114</v>
      </c>
      <c r="X14" s="6">
        <f t="shared" si="12"/>
        <v>0.06677195807403653</v>
      </c>
      <c r="Y14">
        <f t="shared" si="13"/>
        <v>1.5858900220770753</v>
      </c>
      <c r="AA14">
        <f aca="true" t="shared" si="19" ref="AA14:AA77">1/(6.6296+1.7513*$T14-0.1202*($T14^2)+0.0065*($T14^3)-0.00013*($T14^4))</f>
        <v>0.04968722677767578</v>
      </c>
      <c r="AB14">
        <f t="shared" si="14"/>
        <v>2.131191232265362</v>
      </c>
      <c r="AD14" s="6">
        <f t="shared" si="15"/>
        <v>1.5230639029676112</v>
      </c>
      <c r="AE14" s="5">
        <f t="shared" si="0"/>
        <v>2.1950172232845166</v>
      </c>
      <c r="AH14" s="6">
        <f t="shared" si="16"/>
        <v>2.180740390090996</v>
      </c>
      <c r="AI14" s="6">
        <f t="shared" si="17"/>
        <v>2.4666621352321716</v>
      </c>
      <c r="AK14">
        <f t="shared" si="1"/>
        <v>6.05480094117202</v>
      </c>
      <c r="AL14">
        <v>26.824</v>
      </c>
      <c r="AQ14">
        <f t="shared" si="2"/>
        <v>-1.0293851230565214</v>
      </c>
      <c r="AT14" s="1">
        <v>0.2548611111111111</v>
      </c>
      <c r="AU14">
        <v>26.824</v>
      </c>
      <c r="AV14">
        <v>53.564</v>
      </c>
      <c r="AW14">
        <v>2.2217</v>
      </c>
      <c r="AX14">
        <v>18.14321</v>
      </c>
    </row>
    <row r="15" spans="8:50" ht="12.75">
      <c r="H15" t="s">
        <v>6</v>
      </c>
      <c r="I15" s="1">
        <v>0.2555555555555556</v>
      </c>
      <c r="J15">
        <v>337.95</v>
      </c>
      <c r="K15">
        <v>87.56089</v>
      </c>
      <c r="L15">
        <v>93.56177</v>
      </c>
      <c r="M15">
        <v>17.31818</v>
      </c>
      <c r="N15">
        <f t="shared" si="3"/>
        <v>17.318198329785986</v>
      </c>
      <c r="O15">
        <f t="shared" si="4"/>
        <v>2.4391099999999994</v>
      </c>
      <c r="P15">
        <f t="shared" si="5"/>
        <v>0.2665518688135292</v>
      </c>
      <c r="Q15">
        <f t="shared" si="6"/>
        <v>2.7056618688135288</v>
      </c>
      <c r="R15">
        <f t="shared" si="7"/>
        <v>87.29433813118646</v>
      </c>
      <c r="S15">
        <f t="shared" si="8"/>
        <v>16.22227280564273</v>
      </c>
      <c r="T15">
        <f t="shared" si="9"/>
        <v>13.059785386540334</v>
      </c>
      <c r="U15">
        <f t="shared" si="10"/>
        <v>11.77726448180412</v>
      </c>
      <c r="V15">
        <f t="shared" si="11"/>
        <v>9.481319197109386</v>
      </c>
      <c r="X15" s="6">
        <f t="shared" si="12"/>
        <v>0.06773945383083341</v>
      </c>
      <c r="Y15">
        <f t="shared" si="13"/>
        <v>1.5746749083889156</v>
      </c>
      <c r="AA15">
        <f t="shared" si="19"/>
        <v>0.050769519665074536</v>
      </c>
      <c r="AB15">
        <f t="shared" si="14"/>
        <v>2.101016888855101</v>
      </c>
      <c r="AD15" s="6">
        <f t="shared" si="15"/>
        <v>1.5521509605325867</v>
      </c>
      <c r="AE15" s="5">
        <f t="shared" si="0"/>
        <v>2.1622335221789126</v>
      </c>
      <c r="AH15" s="6">
        <f t="shared" si="16"/>
        <v>2.1804682808528453</v>
      </c>
      <c r="AI15" s="6">
        <f t="shared" si="17"/>
        <v>2.466324133483784</v>
      </c>
      <c r="AK15">
        <f t="shared" si="1"/>
        <v>7.212247977292707</v>
      </c>
      <c r="AL15">
        <v>28.978</v>
      </c>
      <c r="AQ15">
        <f t="shared" si="2"/>
        <v>-0.9618629848746991</v>
      </c>
      <c r="AT15" s="1">
        <v>0.2555555555555556</v>
      </c>
      <c r="AU15">
        <v>28.978</v>
      </c>
      <c r="AV15">
        <v>57.877</v>
      </c>
      <c r="AW15">
        <v>2.3927</v>
      </c>
      <c r="AX15">
        <v>17.31818</v>
      </c>
    </row>
    <row r="16" spans="8:50" ht="12.75">
      <c r="H16" t="s">
        <v>6</v>
      </c>
      <c r="I16" s="1">
        <v>0.25625</v>
      </c>
      <c r="J16">
        <v>353.04</v>
      </c>
      <c r="K16">
        <v>87.37835</v>
      </c>
      <c r="L16">
        <v>93.72235</v>
      </c>
      <c r="M16">
        <v>16.55418</v>
      </c>
      <c r="N16">
        <f t="shared" si="3"/>
        <v>16.55416500693377</v>
      </c>
      <c r="O16">
        <f t="shared" si="4"/>
        <v>2.6216500000000025</v>
      </c>
      <c r="P16">
        <f t="shared" si="5"/>
        <v>0.2552820433132782</v>
      </c>
      <c r="Q16">
        <f t="shared" si="6"/>
        <v>2.8769320433132806</v>
      </c>
      <c r="R16">
        <f t="shared" si="7"/>
        <v>87.12306795668673</v>
      </c>
      <c r="S16">
        <f t="shared" si="8"/>
        <v>15.581107492798953</v>
      </c>
      <c r="T16">
        <f t="shared" si="9"/>
        <v>12.543613486131834</v>
      </c>
      <c r="U16">
        <f t="shared" si="10"/>
        <v>11.3579943960893</v>
      </c>
      <c r="V16">
        <f t="shared" si="11"/>
        <v>9.143784660239355</v>
      </c>
      <c r="X16" s="6">
        <f t="shared" si="12"/>
        <v>0.0686851761779772</v>
      </c>
      <c r="Y16">
        <f t="shared" si="13"/>
        <v>1.5661965729419052</v>
      </c>
      <c r="AA16">
        <f t="shared" si="19"/>
        <v>0.05182690023711709</v>
      </c>
      <c r="AB16">
        <f t="shared" si="14"/>
        <v>2.0756496539381457</v>
      </c>
      <c r="AD16" s="6">
        <f t="shared" si="15"/>
        <v>1.581862853842073</v>
      </c>
      <c r="AE16" s="5">
        <f t="shared" si="0"/>
        <v>2.134522696747434</v>
      </c>
      <c r="AH16" s="6">
        <f t="shared" si="16"/>
        <v>2.18135304909983</v>
      </c>
      <c r="AI16" s="6">
        <f t="shared" si="17"/>
        <v>2.467423152452897</v>
      </c>
      <c r="AK16">
        <f t="shared" si="1"/>
        <v>8.479779235155393</v>
      </c>
      <c r="AL16">
        <v>30.995</v>
      </c>
      <c r="AQ16">
        <f t="shared" si="2"/>
        <v>-0.8823589606625502</v>
      </c>
      <c r="AT16" s="1">
        <v>0.25625</v>
      </c>
      <c r="AU16">
        <v>30.995</v>
      </c>
      <c r="AV16">
        <v>62.205</v>
      </c>
      <c r="AW16">
        <v>2.4738</v>
      </c>
      <c r="AX16">
        <v>16.55418</v>
      </c>
    </row>
    <row r="17" spans="8:50" ht="12.75">
      <c r="H17" t="s">
        <v>6</v>
      </c>
      <c r="I17" s="1">
        <v>0.2569444444444445</v>
      </c>
      <c r="J17">
        <v>368.71</v>
      </c>
      <c r="K17">
        <v>87.19522</v>
      </c>
      <c r="L17">
        <v>93.88299</v>
      </c>
      <c r="M17">
        <v>15.84562</v>
      </c>
      <c r="N17">
        <f t="shared" si="3"/>
        <v>15.84561715630311</v>
      </c>
      <c r="O17">
        <f t="shared" si="4"/>
        <v>2.804779999999994</v>
      </c>
      <c r="P17">
        <f t="shared" si="5"/>
        <v>0.24478068470864137</v>
      </c>
      <c r="Q17">
        <f t="shared" si="6"/>
        <v>3.049560684708635</v>
      </c>
      <c r="R17">
        <f t="shared" si="7"/>
        <v>86.95043931529136</v>
      </c>
      <c r="S17">
        <f t="shared" si="8"/>
        <v>14.97926694877736</v>
      </c>
      <c r="T17">
        <f t="shared" si="9"/>
        <v>12.059100099135486</v>
      </c>
      <c r="U17">
        <f t="shared" si="10"/>
        <v>10.966376960563533</v>
      </c>
      <c r="V17">
        <f t="shared" si="11"/>
        <v>8.828511965539336</v>
      </c>
      <c r="X17" s="6">
        <f t="shared" si="12"/>
        <v>0.06960899539303242</v>
      </c>
      <c r="Y17">
        <f t="shared" si="13"/>
        <v>1.555765722527423</v>
      </c>
      <c r="AA17">
        <f t="shared" si="19"/>
        <v>0.05285808040558062</v>
      </c>
      <c r="AB17">
        <f t="shared" si="14"/>
        <v>2.048793451844982</v>
      </c>
      <c r="AD17" s="6">
        <f t="shared" si="15"/>
        <v>1.6121485866109717</v>
      </c>
      <c r="AE17" s="5">
        <f t="shared" si="0"/>
        <v>2.105375339256335</v>
      </c>
      <c r="AH17" s="6">
        <f t="shared" si="16"/>
        <v>2.1795818042015824</v>
      </c>
      <c r="AI17" s="6">
        <f t="shared" si="17"/>
        <v>2.4652229924123965</v>
      </c>
      <c r="AK17">
        <f t="shared" si="1"/>
        <v>9.870007904023106</v>
      </c>
      <c r="AL17">
        <v>33.05</v>
      </c>
      <c r="AQ17">
        <f t="shared" si="2"/>
        <v>-0.8047570554745163</v>
      </c>
      <c r="AT17" s="1">
        <v>0.2569444444444445</v>
      </c>
      <c r="AU17">
        <v>33.05</v>
      </c>
      <c r="AV17">
        <v>66.547</v>
      </c>
      <c r="AW17">
        <v>2.5636</v>
      </c>
      <c r="AX17">
        <v>15.84562</v>
      </c>
    </row>
    <row r="18" spans="8:50" ht="12.75">
      <c r="H18" t="s">
        <v>6</v>
      </c>
      <c r="I18" s="1">
        <v>0.2576388888888889</v>
      </c>
      <c r="J18">
        <v>383.29</v>
      </c>
      <c r="K18">
        <v>87.01155</v>
      </c>
      <c r="L18">
        <v>94.04369</v>
      </c>
      <c r="M18">
        <v>15.18747</v>
      </c>
      <c r="N18">
        <f t="shared" si="3"/>
        <v>15.187485845341968</v>
      </c>
      <c r="O18">
        <f t="shared" si="4"/>
        <v>2.9884500000000003</v>
      </c>
      <c r="P18">
        <f t="shared" si="5"/>
        <v>0.2349817307068311</v>
      </c>
      <c r="Q18">
        <f t="shared" si="6"/>
        <v>3.223431730706831</v>
      </c>
      <c r="R18">
        <f t="shared" si="7"/>
        <v>86.77656826929316</v>
      </c>
      <c r="S18">
        <f t="shared" si="8"/>
        <v>14.41403809960396</v>
      </c>
      <c r="T18">
        <f t="shared" si="9"/>
        <v>11.604061057878697</v>
      </c>
      <c r="U18">
        <f t="shared" si="10"/>
        <v>10.599869468693347</v>
      </c>
      <c r="V18">
        <f t="shared" si="11"/>
        <v>8.533454100113792</v>
      </c>
      <c r="X18" s="6">
        <f t="shared" si="12"/>
        <v>0.07051105971415078</v>
      </c>
      <c r="Y18">
        <f t="shared" si="13"/>
        <v>1.5486917607094552</v>
      </c>
      <c r="AA18">
        <f t="shared" si="19"/>
        <v>0.05386274575073359</v>
      </c>
      <c r="AB18">
        <f t="shared" si="14"/>
        <v>2.0273733857452014</v>
      </c>
      <c r="AD18" s="6">
        <f t="shared" si="15"/>
        <v>1.6429636338407336</v>
      </c>
      <c r="AE18" s="5">
        <f t="shared" si="0"/>
        <v>2.0819015357272317</v>
      </c>
      <c r="AH18" s="6">
        <f t="shared" si="16"/>
        <v>2.1797564677725525</v>
      </c>
      <c r="AI18" s="6">
        <f t="shared" si="17"/>
        <v>2.4654399515747123</v>
      </c>
      <c r="AK18">
        <f t="shared" si="1"/>
        <v>11.364078065701703</v>
      </c>
      <c r="AL18">
        <v>35.433</v>
      </c>
      <c r="AQ18">
        <f t="shared" si="2"/>
        <v>-0.7501204072480017</v>
      </c>
      <c r="AT18" s="1">
        <v>0.2576388888888889</v>
      </c>
      <c r="AU18">
        <v>35.433</v>
      </c>
      <c r="AV18">
        <v>70.901</v>
      </c>
      <c r="AW18">
        <v>2.8071</v>
      </c>
      <c r="AX18">
        <v>15.18747</v>
      </c>
    </row>
    <row r="19" spans="8:50" ht="12.75">
      <c r="H19" t="s">
        <v>6</v>
      </c>
      <c r="I19" s="1">
        <v>0.25833333333333336</v>
      </c>
      <c r="J19">
        <v>395.75</v>
      </c>
      <c r="K19">
        <v>86.82738</v>
      </c>
      <c r="L19">
        <v>94.20447</v>
      </c>
      <c r="M19">
        <v>14.5752</v>
      </c>
      <c r="N19">
        <f t="shared" si="3"/>
        <v>14.575195965290916</v>
      </c>
      <c r="O19">
        <f t="shared" si="4"/>
        <v>3.172619999999995</v>
      </c>
      <c r="P19">
        <f t="shared" si="5"/>
        <v>0.22582524216691402</v>
      </c>
      <c r="Q19">
        <f t="shared" si="6"/>
        <v>3.398445242166909</v>
      </c>
      <c r="R19">
        <f t="shared" si="7"/>
        <v>86.60155475783309</v>
      </c>
      <c r="S19">
        <f t="shared" si="8"/>
        <v>13.882839630259973</v>
      </c>
      <c r="T19">
        <f t="shared" si="9"/>
        <v>11.176418267598525</v>
      </c>
      <c r="U19">
        <f t="shared" si="10"/>
        <v>10.256211959965938</v>
      </c>
      <c r="V19">
        <f t="shared" si="11"/>
        <v>8.256791676529598</v>
      </c>
      <c r="X19" s="6">
        <f t="shared" si="12"/>
        <v>0.07139165708909208</v>
      </c>
      <c r="Y19">
        <f t="shared" si="13"/>
        <v>1.5480220368204785</v>
      </c>
      <c r="AA19">
        <f t="shared" si="19"/>
        <v>0.05484119174471593</v>
      </c>
      <c r="AB19">
        <f t="shared" si="14"/>
        <v>2.0151979726022993</v>
      </c>
      <c r="AD19" s="6">
        <f t="shared" si="15"/>
        <v>1.674267101829633</v>
      </c>
      <c r="AE19" s="5">
        <f t="shared" si="0"/>
        <v>2.068006938745057</v>
      </c>
      <c r="AH19" s="6">
        <f t="shared" si="16"/>
        <v>2.184664138546247</v>
      </c>
      <c r="AI19" s="6">
        <f t="shared" si="17"/>
        <v>2.4715360375190656</v>
      </c>
      <c r="AK19">
        <f t="shared" si="1"/>
        <v>12.943750718313103</v>
      </c>
      <c r="AL19">
        <v>37.632</v>
      </c>
      <c r="AQ19">
        <f t="shared" si="2"/>
        <v>-0.6805127806369424</v>
      </c>
      <c r="AT19" s="1">
        <v>0.25833333333333336</v>
      </c>
      <c r="AU19">
        <v>37.632</v>
      </c>
      <c r="AV19">
        <v>75.266</v>
      </c>
      <c r="AW19">
        <v>2.9737</v>
      </c>
      <c r="AX19">
        <v>14.5752</v>
      </c>
    </row>
    <row r="20" spans="8:50" ht="12.75">
      <c r="H20" t="s">
        <v>6</v>
      </c>
      <c r="I20" s="1">
        <v>0.2590277777777778</v>
      </c>
      <c r="J20">
        <v>408.08</v>
      </c>
      <c r="K20">
        <v>86.64277</v>
      </c>
      <c r="L20">
        <v>94.36533</v>
      </c>
      <c r="M20">
        <v>14.00471</v>
      </c>
      <c r="N20">
        <f t="shared" si="3"/>
        <v>14.004711175771002</v>
      </c>
      <c r="O20">
        <f t="shared" si="4"/>
        <v>3.3572300000000013</v>
      </c>
      <c r="P20">
        <f t="shared" si="5"/>
        <v>0.21725819007693395</v>
      </c>
      <c r="Q20">
        <f t="shared" si="6"/>
        <v>3.574488190076935</v>
      </c>
      <c r="R20">
        <f t="shared" si="7"/>
        <v>86.42551180992307</v>
      </c>
      <c r="S20">
        <f t="shared" si="8"/>
        <v>13.383311949095008</v>
      </c>
      <c r="T20">
        <f t="shared" si="9"/>
        <v>10.774272132540226</v>
      </c>
      <c r="U20">
        <f t="shared" si="10"/>
        <v>9.933440525600554</v>
      </c>
      <c r="V20">
        <f t="shared" si="11"/>
        <v>7.996943644615633</v>
      </c>
      <c r="X20" s="6">
        <f t="shared" si="12"/>
        <v>0.07225105120780319</v>
      </c>
      <c r="Y20">
        <f t="shared" si="13"/>
        <v>1.54728893961483</v>
      </c>
      <c r="AA20">
        <f t="shared" si="19"/>
        <v>0.055793981707702965</v>
      </c>
      <c r="AB20">
        <f t="shared" si="14"/>
        <v>2.00367941107068</v>
      </c>
      <c r="AD20" s="6">
        <f t="shared" si="15"/>
        <v>1.7060167460925775</v>
      </c>
      <c r="AE20" s="5">
        <f t="shared" si="0"/>
        <v>2.05488168692945</v>
      </c>
      <c r="AH20" s="6">
        <f t="shared" si="16"/>
        <v>2.1888743420761942</v>
      </c>
      <c r="AI20" s="6">
        <f t="shared" si="17"/>
        <v>2.476765761301546</v>
      </c>
      <c r="AK20">
        <f t="shared" si="1"/>
        <v>14.628683128091414</v>
      </c>
      <c r="AL20">
        <v>39.962</v>
      </c>
      <c r="AQ20">
        <f t="shared" si="2"/>
        <v>-0.6189587588914855</v>
      </c>
      <c r="AT20" s="1">
        <v>0.2590277777777778</v>
      </c>
      <c r="AU20">
        <v>39.962</v>
      </c>
      <c r="AV20">
        <v>79.641</v>
      </c>
      <c r="AW20">
        <v>3.2472</v>
      </c>
      <c r="AX20">
        <v>14.00471</v>
      </c>
    </row>
    <row r="21" spans="8:50" ht="12.75">
      <c r="H21" t="s">
        <v>6</v>
      </c>
      <c r="I21" s="1">
        <v>0.25972222222222224</v>
      </c>
      <c r="J21">
        <v>420.4</v>
      </c>
      <c r="K21">
        <v>86.45776</v>
      </c>
      <c r="L21">
        <v>94.52626</v>
      </c>
      <c r="M21">
        <v>13.47235</v>
      </c>
      <c r="N21">
        <f t="shared" si="3"/>
        <v>13.472349653665376</v>
      </c>
      <c r="O21">
        <f t="shared" si="4"/>
        <v>3.5422400000000067</v>
      </c>
      <c r="P21">
        <f t="shared" si="5"/>
        <v>0.20923182243344846</v>
      </c>
      <c r="Q21">
        <f t="shared" si="6"/>
        <v>3.751471822433455</v>
      </c>
      <c r="R21">
        <f t="shared" si="7"/>
        <v>86.24852817756654</v>
      </c>
      <c r="S21">
        <f t="shared" si="8"/>
        <v>12.913200049072632</v>
      </c>
      <c r="T21">
        <f t="shared" si="9"/>
        <v>10.395807253080465</v>
      </c>
      <c r="U21">
        <f t="shared" si="10"/>
        <v>9.629776558535411</v>
      </c>
      <c r="V21">
        <f t="shared" si="11"/>
        <v>7.752478131859815</v>
      </c>
      <c r="X21" s="6">
        <f t="shared" si="12"/>
        <v>0.07308965618898841</v>
      </c>
      <c r="Y21">
        <f t="shared" si="13"/>
        <v>1.5460744338400656</v>
      </c>
      <c r="AA21">
        <f t="shared" si="19"/>
        <v>0.05672202163427318</v>
      </c>
      <c r="AB21">
        <f t="shared" si="14"/>
        <v>1.9922077097420663</v>
      </c>
      <c r="AD21" s="6">
        <f t="shared" si="15"/>
        <v>1.7381758030606036</v>
      </c>
      <c r="AE21" s="5">
        <f t="shared" si="0"/>
        <v>2.0419177116268745</v>
      </c>
      <c r="AH21" s="6">
        <f t="shared" si="16"/>
        <v>2.1920796603991075</v>
      </c>
      <c r="AI21" s="6">
        <f t="shared" si="17"/>
        <v>2.480747262277574</v>
      </c>
      <c r="AK21">
        <f t="shared" si="1"/>
        <v>16.418245958036533</v>
      </c>
      <c r="AL21">
        <v>42.489</v>
      </c>
      <c r="AQ21">
        <f t="shared" si="2"/>
        <v>-0.5695964480809879</v>
      </c>
      <c r="AT21" s="1">
        <v>0.25972222222222224</v>
      </c>
      <c r="AU21">
        <v>42.489</v>
      </c>
      <c r="AV21">
        <v>84.024</v>
      </c>
      <c r="AW21">
        <v>3.4779</v>
      </c>
      <c r="AX21">
        <v>13.47235</v>
      </c>
    </row>
    <row r="22" spans="8:50" ht="12.75">
      <c r="H22" t="s">
        <v>6</v>
      </c>
      <c r="I22" s="1">
        <v>0.2604166666666667</v>
      </c>
      <c r="J22">
        <v>431.92</v>
      </c>
      <c r="K22">
        <v>86.27239</v>
      </c>
      <c r="L22">
        <v>94.68728</v>
      </c>
      <c r="M22">
        <v>12.97481</v>
      </c>
      <c r="N22">
        <f t="shared" si="3"/>
        <v>12.974810508942102</v>
      </c>
      <c r="O22">
        <f t="shared" si="4"/>
        <v>3.7276099999999985</v>
      </c>
      <c r="P22">
        <f t="shared" si="5"/>
        <v>0.20170217468326995</v>
      </c>
      <c r="Q22">
        <f t="shared" si="6"/>
        <v>3.9293121746832687</v>
      </c>
      <c r="R22">
        <f t="shared" si="7"/>
        <v>86.07068782531672</v>
      </c>
      <c r="S22">
        <f t="shared" si="8"/>
        <v>12.470411351546936</v>
      </c>
      <c r="T22">
        <f t="shared" si="9"/>
        <v>10.03933899301891</v>
      </c>
      <c r="U22">
        <f t="shared" si="10"/>
        <v>9.343636973952055</v>
      </c>
      <c r="V22">
        <f t="shared" si="11"/>
        <v>7.522120671470381</v>
      </c>
      <c r="X22" s="6">
        <f t="shared" si="12"/>
        <v>0.07390792357019449</v>
      </c>
      <c r="Y22">
        <f t="shared" si="13"/>
        <v>1.5468117869299924</v>
      </c>
      <c r="AA22">
        <f t="shared" si="19"/>
        <v>0.05762634771278626</v>
      </c>
      <c r="AB22">
        <f t="shared" si="14"/>
        <v>1.983843360951572</v>
      </c>
      <c r="AD22" s="6">
        <f t="shared" si="15"/>
        <v>1.7707096228621313</v>
      </c>
      <c r="AE22" s="5">
        <f t="shared" si="0"/>
        <v>2.032267819920338</v>
      </c>
      <c r="AH22" s="6">
        <f t="shared" si="16"/>
        <v>2.1964705189332014</v>
      </c>
      <c r="AI22" s="6">
        <f t="shared" si="17"/>
        <v>2.4862013875087943</v>
      </c>
      <c r="AK22">
        <f t="shared" si="1"/>
        <v>18.296974363013547</v>
      </c>
      <c r="AL22">
        <v>45.107</v>
      </c>
      <c r="AQ22">
        <f t="shared" si="2"/>
        <v>-0.5246889035566127</v>
      </c>
      <c r="AT22" s="1">
        <v>0.2604166666666667</v>
      </c>
      <c r="AU22">
        <v>45.107</v>
      </c>
      <c r="AV22">
        <v>88.416</v>
      </c>
      <c r="AW22">
        <v>3.6915</v>
      </c>
      <c r="AX22">
        <v>12.97481</v>
      </c>
    </row>
    <row r="23" spans="8:50" ht="12.75">
      <c r="H23" t="s">
        <v>6</v>
      </c>
      <c r="I23" s="1">
        <v>0.2611111111111111</v>
      </c>
      <c r="J23">
        <v>443.68</v>
      </c>
      <c r="K23">
        <v>86.08669</v>
      </c>
      <c r="L23">
        <v>94.84838</v>
      </c>
      <c r="M23">
        <v>12.50911</v>
      </c>
      <c r="N23">
        <f t="shared" si="3"/>
        <v>12.509106680506319</v>
      </c>
      <c r="O23">
        <f t="shared" si="4"/>
        <v>3.9133099999999956</v>
      </c>
      <c r="P23">
        <f t="shared" si="5"/>
        <v>0.1946291747771866</v>
      </c>
      <c r="Q23">
        <f t="shared" si="6"/>
        <v>4.107939174777182</v>
      </c>
      <c r="R23">
        <f t="shared" si="7"/>
        <v>85.89206082522281</v>
      </c>
      <c r="S23">
        <f t="shared" si="8"/>
        <v>12.052986380890054</v>
      </c>
      <c r="T23">
        <f t="shared" si="9"/>
        <v>9.70328987110638</v>
      </c>
      <c r="U23">
        <f t="shared" si="10"/>
        <v>9.07359399193977</v>
      </c>
      <c r="V23">
        <f t="shared" si="11"/>
        <v>7.304721825299141</v>
      </c>
      <c r="X23" s="6">
        <f t="shared" si="12"/>
        <v>0.07470637370487992</v>
      </c>
      <c r="Y23">
        <f t="shared" si="13"/>
        <v>1.5462191858608971</v>
      </c>
      <c r="AA23">
        <f t="shared" si="19"/>
        <v>0.058508100083846194</v>
      </c>
      <c r="AB23">
        <f t="shared" si="14"/>
        <v>1.974298057244074</v>
      </c>
      <c r="AD23" s="6">
        <f t="shared" si="15"/>
        <v>1.8035873747972793</v>
      </c>
      <c r="AE23" s="5">
        <f t="shared" si="0"/>
        <v>2.021551947524787</v>
      </c>
      <c r="AH23" s="6">
        <f t="shared" si="16"/>
        <v>2.199216618407908</v>
      </c>
      <c r="AI23" s="6">
        <f t="shared" si="17"/>
        <v>2.4896124676691187</v>
      </c>
      <c r="AK23">
        <f t="shared" si="1"/>
        <v>20.278201386932817</v>
      </c>
      <c r="AL23">
        <v>47.672</v>
      </c>
      <c r="AQ23">
        <f t="shared" si="2"/>
        <v>-0.4746525495966212</v>
      </c>
      <c r="AT23" s="1">
        <v>0.2611111111111111</v>
      </c>
      <c r="AU23">
        <v>47.672</v>
      </c>
      <c r="AV23">
        <v>92.813</v>
      </c>
      <c r="AW23">
        <v>3.9351</v>
      </c>
      <c r="AX23">
        <v>12.50911</v>
      </c>
    </row>
    <row r="24" spans="8:50" ht="12.75">
      <c r="H24" t="s">
        <v>6</v>
      </c>
      <c r="I24" s="1">
        <v>0.26180555555555557</v>
      </c>
      <c r="J24">
        <v>454.49</v>
      </c>
      <c r="K24">
        <v>85.9007</v>
      </c>
      <c r="L24">
        <v>95.00958</v>
      </c>
      <c r="M24">
        <v>12.07257</v>
      </c>
      <c r="N24">
        <f t="shared" si="3"/>
        <v>12.072579977233449</v>
      </c>
      <c r="O24">
        <f t="shared" si="4"/>
        <v>4.0992999999999995</v>
      </c>
      <c r="P24">
        <f t="shared" si="5"/>
        <v>0.18797698323459153</v>
      </c>
      <c r="Q24">
        <f t="shared" si="6"/>
        <v>4.287276983234591</v>
      </c>
      <c r="R24">
        <f t="shared" si="7"/>
        <v>85.71272301676541</v>
      </c>
      <c r="S24">
        <f t="shared" si="8"/>
        <v>11.659137566351275</v>
      </c>
      <c r="T24">
        <f t="shared" si="9"/>
        <v>9.386220798588338</v>
      </c>
      <c r="U24">
        <f t="shared" si="10"/>
        <v>8.818383708084168</v>
      </c>
      <c r="V24">
        <f t="shared" si="11"/>
        <v>7.099264083617416</v>
      </c>
      <c r="X24" s="6">
        <f t="shared" si="12"/>
        <v>0.07548549862480844</v>
      </c>
      <c r="Y24">
        <f t="shared" si="13"/>
        <v>1.5479771072664597</v>
      </c>
      <c r="AA24">
        <f t="shared" si="19"/>
        <v>0.05936837441387809</v>
      </c>
      <c r="AB24">
        <f t="shared" si="14"/>
        <v>1.9682166634241243</v>
      </c>
      <c r="AD24" s="6">
        <f t="shared" si="15"/>
        <v>1.8367784350107876</v>
      </c>
      <c r="AE24" s="5">
        <f t="shared" si="0"/>
        <v>2.0145386311230657</v>
      </c>
      <c r="AH24" s="6">
        <f t="shared" si="16"/>
        <v>2.203622137554927</v>
      </c>
      <c r="AI24" s="6">
        <f t="shared" si="17"/>
        <v>2.4950848036484743</v>
      </c>
      <c r="AK24">
        <f t="shared" si="1"/>
        <v>22.337489599156154</v>
      </c>
      <c r="AL24">
        <v>50.199</v>
      </c>
      <c r="AQ24">
        <f t="shared" si="2"/>
        <v>-0.4208562258713726</v>
      </c>
      <c r="AT24" s="1">
        <v>0.26180555555555557</v>
      </c>
      <c r="AU24">
        <v>50.199</v>
      </c>
      <c r="AV24">
        <v>97.218</v>
      </c>
      <c r="AW24">
        <v>4.2513</v>
      </c>
      <c r="AX24">
        <v>12.07257</v>
      </c>
    </row>
    <row r="25" spans="8:50" ht="12.75">
      <c r="H25" t="s">
        <v>6</v>
      </c>
      <c r="I25" s="1">
        <v>0.2625</v>
      </c>
      <c r="J25">
        <v>465.73</v>
      </c>
      <c r="K25">
        <v>85.71444</v>
      </c>
      <c r="L25">
        <v>95.17087</v>
      </c>
      <c r="M25">
        <v>11.66279</v>
      </c>
      <c r="N25">
        <f t="shared" si="3"/>
        <v>11.662795110175477</v>
      </c>
      <c r="O25">
        <f t="shared" si="4"/>
        <v>4.285560000000004</v>
      </c>
      <c r="P25">
        <f t="shared" si="5"/>
        <v>0.18171248397044673</v>
      </c>
      <c r="Q25">
        <f t="shared" si="6"/>
        <v>4.467272483970451</v>
      </c>
      <c r="R25">
        <f t="shared" si="7"/>
        <v>85.53272751602955</v>
      </c>
      <c r="S25">
        <f t="shared" si="8"/>
        <v>11.287175202539974</v>
      </c>
      <c r="T25">
        <f t="shared" si="9"/>
        <v>9.086771473487843</v>
      </c>
      <c r="U25">
        <f t="shared" si="10"/>
        <v>8.576845337346013</v>
      </c>
      <c r="V25">
        <f t="shared" si="11"/>
        <v>6.904812953233412</v>
      </c>
      <c r="X25" s="6">
        <f t="shared" si="12"/>
        <v>0.07624588127813911</v>
      </c>
      <c r="Y25">
        <f t="shared" si="13"/>
        <v>1.5477819879961112</v>
      </c>
      <c r="AA25">
        <f t="shared" si="19"/>
        <v>0.0602083273709174</v>
      </c>
      <c r="AB25">
        <f t="shared" si="14"/>
        <v>1.9600611220134525</v>
      </c>
      <c r="AD25" s="6">
        <f t="shared" si="15"/>
        <v>1.8702576112575455</v>
      </c>
      <c r="AE25" s="5">
        <f t="shared" si="0"/>
        <v>2.005567178338964</v>
      </c>
      <c r="AH25" s="6">
        <f t="shared" si="16"/>
        <v>2.205901087322248</v>
      </c>
      <c r="AI25" s="6">
        <f t="shared" si="17"/>
        <v>2.4979156116396943</v>
      </c>
      <c r="AK25">
        <f t="shared" si="1"/>
        <v>24.496753071472604</v>
      </c>
      <c r="AL25">
        <v>52.833</v>
      </c>
      <c r="AQ25">
        <f t="shared" si="2"/>
        <v>-0.3727853388778737</v>
      </c>
      <c r="AT25" s="1">
        <v>0.2625</v>
      </c>
      <c r="AU25">
        <v>52.833</v>
      </c>
      <c r="AV25">
        <v>101.627</v>
      </c>
      <c r="AW25">
        <v>4.5119</v>
      </c>
      <c r="AX25">
        <v>11.66279</v>
      </c>
    </row>
    <row r="26" spans="8:50" ht="12.75">
      <c r="H26" t="s">
        <v>6</v>
      </c>
      <c r="I26" s="1">
        <v>0.26319444444444445</v>
      </c>
      <c r="J26">
        <v>476.86</v>
      </c>
      <c r="K26">
        <v>85.52794</v>
      </c>
      <c r="L26">
        <v>95.33225</v>
      </c>
      <c r="M26">
        <v>11.27758</v>
      </c>
      <c r="N26">
        <f t="shared" si="3"/>
        <v>11.277582987211803</v>
      </c>
      <c r="O26">
        <f t="shared" si="4"/>
        <v>4.472059999999999</v>
      </c>
      <c r="P26">
        <f t="shared" si="5"/>
        <v>0.17580603424922736</v>
      </c>
      <c r="Q26">
        <f t="shared" si="6"/>
        <v>4.647866034249226</v>
      </c>
      <c r="R26">
        <f t="shared" si="7"/>
        <v>85.35213396575077</v>
      </c>
      <c r="S26">
        <f t="shared" si="8"/>
        <v>10.935563959520369</v>
      </c>
      <c r="T26">
        <f t="shared" si="9"/>
        <v>8.80370587421291</v>
      </c>
      <c r="U26">
        <f t="shared" si="10"/>
        <v>8.347947868629632</v>
      </c>
      <c r="V26">
        <f t="shared" si="11"/>
        <v>6.7205384158259</v>
      </c>
      <c r="X26" s="6">
        <f t="shared" si="12"/>
        <v>0.0769880616693149</v>
      </c>
      <c r="Y26">
        <f t="shared" si="13"/>
        <v>1.5473026983526423</v>
      </c>
      <c r="AA26">
        <f t="shared" si="19"/>
        <v>0.06102901353774904</v>
      </c>
      <c r="AB26">
        <f t="shared" si="14"/>
        <v>1.9519213675014986</v>
      </c>
      <c r="AD26" s="6">
        <f t="shared" si="15"/>
        <v>1.9039996914848951</v>
      </c>
      <c r="AE26" s="5">
        <f t="shared" si="0"/>
        <v>1.9967839019943041</v>
      </c>
      <c r="AH26" s="6">
        <f t="shared" si="16"/>
        <v>2.20756381234627</v>
      </c>
      <c r="AI26" s="6">
        <f t="shared" si="17"/>
        <v>2.499980973216635</v>
      </c>
      <c r="AK26">
        <f t="shared" si="1"/>
        <v>26.743264034808806</v>
      </c>
      <c r="AL26">
        <v>55.566</v>
      </c>
      <c r="AQ26">
        <f t="shared" si="2"/>
        <v>-0.3297620735161979</v>
      </c>
      <c r="AT26" s="1">
        <v>0.26319444444444445</v>
      </c>
      <c r="AU26">
        <v>55.566</v>
      </c>
      <c r="AV26">
        <v>106.041</v>
      </c>
      <c r="AW26">
        <v>4.7683</v>
      </c>
      <c r="AX26">
        <v>11.27758</v>
      </c>
    </row>
    <row r="27" spans="8:50" ht="12.75">
      <c r="H27" t="s">
        <v>6</v>
      </c>
      <c r="I27" s="1">
        <v>0.2638888888888889</v>
      </c>
      <c r="J27">
        <v>486.82</v>
      </c>
      <c r="K27">
        <v>85.34122</v>
      </c>
      <c r="L27">
        <v>95.49373</v>
      </c>
      <c r="M27">
        <v>10.91497</v>
      </c>
      <c r="N27">
        <f t="shared" si="3"/>
        <v>10.914968846408334</v>
      </c>
      <c r="O27">
        <f t="shared" si="4"/>
        <v>4.658779999999993</v>
      </c>
      <c r="P27">
        <f t="shared" si="5"/>
        <v>0.17023044968998885</v>
      </c>
      <c r="Q27">
        <f t="shared" si="6"/>
        <v>4.8290104496899815</v>
      </c>
      <c r="R27">
        <f t="shared" si="7"/>
        <v>85.17098955031003</v>
      </c>
      <c r="S27">
        <f t="shared" si="8"/>
        <v>10.602872568148499</v>
      </c>
      <c r="T27">
        <f t="shared" si="9"/>
        <v>8.535871753598515</v>
      </c>
      <c r="U27">
        <f t="shared" si="10"/>
        <v>8.130749755967265</v>
      </c>
      <c r="V27">
        <f t="shared" si="11"/>
        <v>6.545682477221203</v>
      </c>
      <c r="X27" s="6">
        <f t="shared" si="12"/>
        <v>0.07771261440176065</v>
      </c>
      <c r="Y27">
        <f t="shared" si="13"/>
        <v>1.5498117148247965</v>
      </c>
      <c r="AA27">
        <f t="shared" si="19"/>
        <v>0.06183146360939232</v>
      </c>
      <c r="AB27">
        <f t="shared" si="14"/>
        <v>1.9478743209179963</v>
      </c>
      <c r="AD27" s="6">
        <f t="shared" si="15"/>
        <v>1.9379829007847473</v>
      </c>
      <c r="AE27" s="5">
        <f t="shared" si="0"/>
        <v>1.9923621442977089</v>
      </c>
      <c r="AH27" s="6">
        <f t="shared" si="16"/>
        <v>2.2116011954355677</v>
      </c>
      <c r="AI27" s="6">
        <f t="shared" si="17"/>
        <v>2.5049960272896503</v>
      </c>
      <c r="AK27">
        <f t="shared" si="1"/>
        <v>29.049882444158374</v>
      </c>
      <c r="AL27">
        <v>58.032</v>
      </c>
      <c r="AQ27">
        <f t="shared" si="2"/>
        <v>-0.26909904402003537</v>
      </c>
      <c r="AT27" s="1">
        <v>0.2638888888888889</v>
      </c>
      <c r="AU27">
        <v>58.032</v>
      </c>
      <c r="AV27">
        <v>110.458</v>
      </c>
      <c r="AW27">
        <v>5.0801</v>
      </c>
      <c r="AX27">
        <v>10.91497</v>
      </c>
    </row>
    <row r="28" spans="8:50" ht="12.75">
      <c r="H28" t="s">
        <v>6</v>
      </c>
      <c r="I28" s="1">
        <v>0.26458333333333334</v>
      </c>
      <c r="J28">
        <v>498.77</v>
      </c>
      <c r="K28">
        <v>85.15431</v>
      </c>
      <c r="L28">
        <v>95.65532</v>
      </c>
      <c r="M28">
        <v>10.57319</v>
      </c>
      <c r="N28">
        <f t="shared" si="3"/>
        <v>10.573189373384174</v>
      </c>
      <c r="O28">
        <f t="shared" si="4"/>
        <v>4.845690000000005</v>
      </c>
      <c r="P28">
        <f t="shared" si="5"/>
        <v>0.16496133999793067</v>
      </c>
      <c r="Q28">
        <f t="shared" si="6"/>
        <v>5.010651339997936</v>
      </c>
      <c r="R28">
        <f t="shared" si="7"/>
        <v>84.98934866000207</v>
      </c>
      <c r="S28">
        <f t="shared" si="8"/>
        <v>10.287801812970741</v>
      </c>
      <c r="T28">
        <f t="shared" si="9"/>
        <v>8.282223174666628</v>
      </c>
      <c r="U28">
        <f t="shared" si="10"/>
        <v>7.924411282410686</v>
      </c>
      <c r="V28">
        <f t="shared" si="11"/>
        <v>6.3795691209781795</v>
      </c>
      <c r="X28" s="6">
        <f t="shared" si="12"/>
        <v>0.07842006583822422</v>
      </c>
      <c r="Y28">
        <f t="shared" si="13"/>
        <v>1.5455284097138917</v>
      </c>
      <c r="AA28">
        <f t="shared" si="19"/>
        <v>0.06261659060608596</v>
      </c>
      <c r="AB28">
        <f t="shared" si="14"/>
        <v>1.935596276824906</v>
      </c>
      <c r="AD28" s="6">
        <f t="shared" si="15"/>
        <v>1.9721851510959332</v>
      </c>
      <c r="AE28" s="5">
        <f t="shared" si="0"/>
        <v>1.9796973818417352</v>
      </c>
      <c r="AH28" s="6">
        <f t="shared" si="16"/>
        <v>2.2091805776026585</v>
      </c>
      <c r="AI28" s="6">
        <f t="shared" si="17"/>
        <v>2.5019892456556945</v>
      </c>
      <c r="AK28">
        <f t="shared" si="1"/>
        <v>31.48519109294977</v>
      </c>
      <c r="AL28">
        <v>60.947</v>
      </c>
      <c r="AQ28">
        <f t="shared" si="2"/>
        <v>-0.235159624736619</v>
      </c>
      <c r="AT28" s="1">
        <v>0.26458333333333334</v>
      </c>
      <c r="AU28">
        <v>60.947</v>
      </c>
      <c r="AV28">
        <v>114.88</v>
      </c>
      <c r="AW28">
        <v>5.4006</v>
      </c>
      <c r="AX28">
        <v>10.57319</v>
      </c>
    </row>
    <row r="29" spans="8:50" ht="12.75">
      <c r="H29" t="s">
        <v>6</v>
      </c>
      <c r="I29" s="1">
        <v>0.2652777777777778</v>
      </c>
      <c r="J29">
        <v>508.5</v>
      </c>
      <c r="K29">
        <v>84.96722</v>
      </c>
      <c r="L29">
        <v>95.81702</v>
      </c>
      <c r="M29">
        <v>10.25062</v>
      </c>
      <c r="N29">
        <f t="shared" si="3"/>
        <v>10.250615649849369</v>
      </c>
      <c r="O29">
        <f t="shared" si="4"/>
        <v>5.0327800000000025</v>
      </c>
      <c r="P29">
        <f t="shared" si="5"/>
        <v>0.15997598715785016</v>
      </c>
      <c r="Q29">
        <f t="shared" si="6"/>
        <v>5.192755987157852</v>
      </c>
      <c r="R29">
        <f t="shared" si="7"/>
        <v>84.80724401284215</v>
      </c>
      <c r="S29">
        <f t="shared" si="8"/>
        <v>9.989124012369162</v>
      </c>
      <c r="T29">
        <f t="shared" si="9"/>
        <v>8.041771788950582</v>
      </c>
      <c r="U29">
        <f t="shared" si="10"/>
        <v>7.728150485281033</v>
      </c>
      <c r="V29">
        <f t="shared" si="11"/>
        <v>6.221568825889254</v>
      </c>
      <c r="X29" s="6">
        <f t="shared" si="12"/>
        <v>0.07911100580003107</v>
      </c>
      <c r="Y29">
        <f t="shared" si="13"/>
        <v>1.5474698347882379</v>
      </c>
      <c r="AA29">
        <f t="shared" si="19"/>
        <v>0.06338531524266061</v>
      </c>
      <c r="AB29">
        <f t="shared" si="14"/>
        <v>1.9313920678099121</v>
      </c>
      <c r="AD29" s="6">
        <f t="shared" si="15"/>
        <v>2.0065893962537125</v>
      </c>
      <c r="AE29" s="5">
        <f t="shared" si="0"/>
        <v>1.9754650720802513</v>
      </c>
      <c r="AH29" s="6">
        <f t="shared" si="16"/>
        <v>2.212138737265407</v>
      </c>
      <c r="AI29" s="6">
        <f t="shared" si="17"/>
        <v>2.50566373735915</v>
      </c>
      <c r="AK29">
        <f t="shared" si="1"/>
        <v>33.94807915146138</v>
      </c>
      <c r="AL29">
        <v>63.733</v>
      </c>
      <c r="AQ29">
        <f t="shared" si="2"/>
        <v>-0.1922469510695679</v>
      </c>
      <c r="AT29" s="1">
        <v>0.2652777777777778</v>
      </c>
      <c r="AU29">
        <v>63.733</v>
      </c>
      <c r="AV29">
        <v>119.304</v>
      </c>
      <c r="AW29">
        <v>5.6996</v>
      </c>
      <c r="AX29">
        <v>10.25062</v>
      </c>
    </row>
    <row r="30" spans="8:50" ht="12.75">
      <c r="H30" t="s">
        <v>6</v>
      </c>
      <c r="I30" s="1">
        <v>0.2659722222222222</v>
      </c>
      <c r="J30">
        <v>517.76</v>
      </c>
      <c r="K30">
        <v>84.77998</v>
      </c>
      <c r="L30">
        <v>95.97883</v>
      </c>
      <c r="M30">
        <v>9.94581</v>
      </c>
      <c r="N30">
        <f t="shared" si="3"/>
        <v>9.945807355065256</v>
      </c>
      <c r="O30">
        <f t="shared" si="4"/>
        <v>5.220020000000005</v>
      </c>
      <c r="P30">
        <f t="shared" si="5"/>
        <v>0.1552542375559491</v>
      </c>
      <c r="Q30">
        <f t="shared" si="6"/>
        <v>5.375274237555955</v>
      </c>
      <c r="R30">
        <f t="shared" si="7"/>
        <v>84.62472576244404</v>
      </c>
      <c r="S30">
        <f t="shared" si="8"/>
        <v>9.705741632159254</v>
      </c>
      <c r="T30">
        <f t="shared" si="9"/>
        <v>7.813634023533331</v>
      </c>
      <c r="U30">
        <f t="shared" si="10"/>
        <v>7.541278138626659</v>
      </c>
      <c r="V30">
        <f t="shared" si="11"/>
        <v>6.071126728704426</v>
      </c>
      <c r="X30" s="6">
        <f t="shared" si="12"/>
        <v>0.07978593444690073</v>
      </c>
      <c r="Y30">
        <f t="shared" si="13"/>
        <v>1.5502314668704908</v>
      </c>
      <c r="AA30">
        <f t="shared" si="19"/>
        <v>0.06413839967738423</v>
      </c>
      <c r="AB30">
        <f t="shared" si="14"/>
        <v>1.9284339306155895</v>
      </c>
      <c r="AD30" s="6">
        <f t="shared" si="15"/>
        <v>2.0411761909194706</v>
      </c>
      <c r="AE30" s="5">
        <f t="shared" si="0"/>
        <v>1.9726791008872966</v>
      </c>
      <c r="AH30" s="6">
        <f t="shared" si="16"/>
        <v>2.2156126791585047</v>
      </c>
      <c r="AI30" s="6">
        <f t="shared" si="17"/>
        <v>2.5099789103449837</v>
      </c>
      <c r="AK30">
        <f t="shared" si="1"/>
        <v>36.473853868447506</v>
      </c>
      <c r="AL30">
        <v>66.58</v>
      </c>
      <c r="AQ30">
        <f t="shared" si="2"/>
        <v>-0.15205858765388136</v>
      </c>
      <c r="AT30" s="1">
        <v>0.2659722222222222</v>
      </c>
      <c r="AU30">
        <v>66.58</v>
      </c>
      <c r="AV30">
        <v>123.731</v>
      </c>
      <c r="AW30">
        <v>6.0243</v>
      </c>
      <c r="AX30">
        <v>9.94581</v>
      </c>
    </row>
    <row r="31" spans="8:50" ht="12.75">
      <c r="H31" t="s">
        <v>6</v>
      </c>
      <c r="I31" s="1">
        <v>0.26666666666666666</v>
      </c>
      <c r="J31">
        <v>526.76</v>
      </c>
      <c r="K31">
        <v>84.5926</v>
      </c>
      <c r="L31">
        <v>96.14075</v>
      </c>
      <c r="M31">
        <v>9.65742</v>
      </c>
      <c r="N31">
        <f t="shared" si="3"/>
        <v>9.657426803667665</v>
      </c>
      <c r="O31">
        <f t="shared" si="4"/>
        <v>5.4073999999999955</v>
      </c>
      <c r="P31">
        <f t="shared" si="5"/>
        <v>0.1507772231506239</v>
      </c>
      <c r="Q31">
        <f t="shared" si="6"/>
        <v>5.5581772231506195</v>
      </c>
      <c r="R31">
        <f t="shared" si="7"/>
        <v>84.44182277684938</v>
      </c>
      <c r="S31">
        <f t="shared" si="8"/>
        <v>9.436614973265264</v>
      </c>
      <c r="T31">
        <f t="shared" si="9"/>
        <v>7.596972865811363</v>
      </c>
      <c r="U31">
        <f t="shared" si="10"/>
        <v>7.3631476773466105</v>
      </c>
      <c r="V31">
        <f t="shared" si="11"/>
        <v>5.927722310409003</v>
      </c>
      <c r="X31" s="6">
        <f t="shared" si="12"/>
        <v>0.08044540893742647</v>
      </c>
      <c r="Y31">
        <f t="shared" si="13"/>
        <v>1.5531738276193763</v>
      </c>
      <c r="AA31">
        <f t="shared" si="19"/>
        <v>0.06487661571541788</v>
      </c>
      <c r="AB31">
        <f t="shared" si="14"/>
        <v>1.9258973720488843</v>
      </c>
      <c r="AD31" s="6">
        <f t="shared" si="15"/>
        <v>2.0759309297522384</v>
      </c>
      <c r="AE31" s="5">
        <f t="shared" si="0"/>
        <v>1.970492572698749</v>
      </c>
      <c r="AH31" s="6">
        <f t="shared" si="16"/>
        <v>2.219041766772956</v>
      </c>
      <c r="AI31" s="6">
        <f t="shared" si="17"/>
        <v>2.5142383673811928</v>
      </c>
      <c r="AK31">
        <f t="shared" si="1"/>
        <v>39.06415286033526</v>
      </c>
      <c r="AL31">
        <v>69.655</v>
      </c>
      <c r="AQ31">
        <f t="shared" si="2"/>
        <v>-0.12428177144801067</v>
      </c>
      <c r="AT31" s="1">
        <v>0.26666666666666666</v>
      </c>
      <c r="AU31">
        <v>69.655</v>
      </c>
      <c r="AV31">
        <v>128.159</v>
      </c>
      <c r="AW31">
        <v>6.3661</v>
      </c>
      <c r="AX31">
        <v>9.65742</v>
      </c>
    </row>
    <row r="32" spans="8:50" ht="12.75">
      <c r="H32" t="s">
        <v>6</v>
      </c>
      <c r="I32" s="1">
        <v>0.2673611111111111</v>
      </c>
      <c r="J32">
        <v>535.28</v>
      </c>
      <c r="K32">
        <v>84.40509</v>
      </c>
      <c r="L32">
        <v>96.3028</v>
      </c>
      <c r="M32">
        <v>9.38426</v>
      </c>
      <c r="N32">
        <f t="shared" si="3"/>
        <v>9.384261118088473</v>
      </c>
      <c r="O32">
        <f t="shared" si="4"/>
        <v>5.594909999999999</v>
      </c>
      <c r="P32">
        <f t="shared" si="5"/>
        <v>0.14652774537515503</v>
      </c>
      <c r="Q32">
        <f t="shared" si="6"/>
        <v>5.741437745375154</v>
      </c>
      <c r="R32">
        <f t="shared" si="7"/>
        <v>84.25856225462485</v>
      </c>
      <c r="S32">
        <f t="shared" si="8"/>
        <v>9.18078859072634</v>
      </c>
      <c r="T32">
        <f t="shared" si="9"/>
        <v>7.391019132188342</v>
      </c>
      <c r="U32">
        <f t="shared" si="10"/>
        <v>7.193170532009123</v>
      </c>
      <c r="V32">
        <f t="shared" si="11"/>
        <v>5.790881741561448</v>
      </c>
      <c r="X32" s="6">
        <f t="shared" si="12"/>
        <v>0.08108996636993349</v>
      </c>
      <c r="Y32">
        <f t="shared" si="13"/>
        <v>1.5569928367304142</v>
      </c>
      <c r="AA32">
        <f t="shared" si="19"/>
        <v>0.06560066510303912</v>
      </c>
      <c r="AB32">
        <f t="shared" si="14"/>
        <v>1.9246222057411349</v>
      </c>
      <c r="AD32" s="6">
        <f t="shared" si="15"/>
        <v>2.1108400845564037</v>
      </c>
      <c r="AE32" s="5">
        <f t="shared" si="0"/>
        <v>1.9697603633297602</v>
      </c>
      <c r="AH32" s="6">
        <f t="shared" si="16"/>
        <v>2.223088720993279</v>
      </c>
      <c r="AI32" s="6">
        <f t="shared" si="17"/>
        <v>2.5192653102788674</v>
      </c>
      <c r="AK32">
        <f t="shared" si="1"/>
        <v>41.70919932209004</v>
      </c>
      <c r="AL32">
        <v>72.631</v>
      </c>
      <c r="AQ32">
        <f t="shared" si="2"/>
        <v>-0.08971052619458297</v>
      </c>
      <c r="AT32" s="1">
        <v>0.2673611111111111</v>
      </c>
      <c r="AU32">
        <v>72.631</v>
      </c>
      <c r="AV32">
        <v>132.589</v>
      </c>
      <c r="AW32">
        <v>6.7207</v>
      </c>
      <c r="AX32">
        <v>9.38426</v>
      </c>
    </row>
    <row r="33" spans="8:50" ht="12.75">
      <c r="H33" t="s">
        <v>6</v>
      </c>
      <c r="I33" s="1">
        <v>0.26805555555555555</v>
      </c>
      <c r="J33">
        <v>544.59</v>
      </c>
      <c r="K33">
        <v>84.21747</v>
      </c>
      <c r="L33">
        <v>96.46496</v>
      </c>
      <c r="M33">
        <v>9.12523</v>
      </c>
      <c r="N33">
        <f t="shared" si="3"/>
        <v>9.125222083864069</v>
      </c>
      <c r="O33">
        <f t="shared" si="4"/>
        <v>5.782529999999994</v>
      </c>
      <c r="P33">
        <f t="shared" si="5"/>
        <v>0.1424903119580482</v>
      </c>
      <c r="Q33">
        <f t="shared" si="6"/>
        <v>5.9250203119580425</v>
      </c>
      <c r="R33">
        <f t="shared" si="7"/>
        <v>84.07497968804196</v>
      </c>
      <c r="S33">
        <f t="shared" si="8"/>
        <v>8.93739643474472</v>
      </c>
      <c r="T33">
        <f t="shared" si="9"/>
        <v>7.195075606890108</v>
      </c>
      <c r="U33">
        <f t="shared" si="10"/>
        <v>7.030818226948137</v>
      </c>
      <c r="V33">
        <f t="shared" si="11"/>
        <v>5.6601795713717635</v>
      </c>
      <c r="X33" s="6">
        <f t="shared" si="12"/>
        <v>0.08172009045602147</v>
      </c>
      <c r="Y33">
        <f t="shared" si="13"/>
        <v>1.5577357509050949</v>
      </c>
      <c r="AA33">
        <f t="shared" si="19"/>
        <v>0.06631114773829876</v>
      </c>
      <c r="AB33">
        <f t="shared" si="14"/>
        <v>1.9197120063874311</v>
      </c>
      <c r="AD33" s="6">
        <f t="shared" si="15"/>
        <v>2.145889230544121</v>
      </c>
      <c r="AE33" s="5">
        <f t="shared" si="0"/>
        <v>1.9654648804990866</v>
      </c>
      <c r="AH33" s="6">
        <f t="shared" si="16"/>
        <v>2.224108697632059</v>
      </c>
      <c r="AI33" s="6">
        <f t="shared" si="17"/>
        <v>2.5205322789770457</v>
      </c>
      <c r="AK33">
        <f t="shared" si="1"/>
        <v>44.443019106761085</v>
      </c>
      <c r="AL33">
        <v>75.63</v>
      </c>
      <c r="AQ33">
        <f t="shared" si="2"/>
        <v>-0.05560979381445974</v>
      </c>
      <c r="AT33" s="1">
        <v>0.26805555555555555</v>
      </c>
      <c r="AU33">
        <v>75.63</v>
      </c>
      <c r="AV33">
        <v>137.021</v>
      </c>
      <c r="AW33">
        <v>7.0839</v>
      </c>
      <c r="AX33">
        <v>9.12523</v>
      </c>
    </row>
    <row r="34" spans="8:50" ht="12.75">
      <c r="H34" t="s">
        <v>6</v>
      </c>
      <c r="I34" s="1">
        <v>0.26875</v>
      </c>
      <c r="J34">
        <v>552.91</v>
      </c>
      <c r="K34">
        <v>84.02976</v>
      </c>
      <c r="L34">
        <v>96.62726</v>
      </c>
      <c r="M34">
        <v>8.87932</v>
      </c>
      <c r="N34">
        <f t="shared" si="3"/>
        <v>8.879318051559716</v>
      </c>
      <c r="O34">
        <f t="shared" si="4"/>
        <v>5.970240000000004</v>
      </c>
      <c r="P34">
        <f t="shared" si="5"/>
        <v>0.13865073339495085</v>
      </c>
      <c r="Q34">
        <f t="shared" si="6"/>
        <v>6.108890733394955</v>
      </c>
      <c r="R34">
        <f t="shared" si="7"/>
        <v>83.89110926660504</v>
      </c>
      <c r="S34">
        <f t="shared" si="8"/>
        <v>8.705639940105973</v>
      </c>
      <c r="T34">
        <f t="shared" si="9"/>
        <v>7.008499402792116</v>
      </c>
      <c r="U34">
        <f t="shared" si="10"/>
        <v>6.875606896378197</v>
      </c>
      <c r="V34">
        <f t="shared" si="11"/>
        <v>5.5352262623571535</v>
      </c>
      <c r="X34" s="6">
        <f t="shared" si="12"/>
        <v>0.08233624780382456</v>
      </c>
      <c r="Y34">
        <f t="shared" si="13"/>
        <v>1.5609624584618675</v>
      </c>
      <c r="AA34">
        <f t="shared" si="19"/>
        <v>0.06700860778056489</v>
      </c>
      <c r="AB34">
        <f t="shared" si="14"/>
        <v>1.9180191329040033</v>
      </c>
      <c r="AD34" s="6">
        <f t="shared" si="15"/>
        <v>2.1810648019462278</v>
      </c>
      <c r="AE34" s="5">
        <f t="shared" si="0"/>
        <v>1.9646135711358572</v>
      </c>
      <c r="AH34" s="6">
        <f t="shared" si="16"/>
        <v>2.2272643607739466</v>
      </c>
      <c r="AI34" s="6">
        <f t="shared" si="17"/>
        <v>2.5244521005403593</v>
      </c>
      <c r="AK34">
        <f t="shared" si="1"/>
        <v>47.210575462782735</v>
      </c>
      <c r="AL34">
        <v>78.469</v>
      </c>
      <c r="AQ34">
        <f t="shared" si="2"/>
        <v>-0.011768569277118557</v>
      </c>
      <c r="AT34" s="1">
        <v>0.26875</v>
      </c>
      <c r="AU34">
        <v>78.469</v>
      </c>
      <c r="AV34">
        <v>141.453</v>
      </c>
      <c r="AW34">
        <v>7.447</v>
      </c>
      <c r="AX34">
        <v>8.87932</v>
      </c>
    </row>
    <row r="35" spans="8:50" ht="12.75">
      <c r="H35" t="s">
        <v>6</v>
      </c>
      <c r="I35" s="1">
        <v>0.26944444444444443</v>
      </c>
      <c r="J35">
        <v>562.12</v>
      </c>
      <c r="K35">
        <v>83.84196</v>
      </c>
      <c r="L35">
        <v>96.78968</v>
      </c>
      <c r="M35">
        <v>8.64563</v>
      </c>
      <c r="N35">
        <f t="shared" si="3"/>
        <v>8.645619659945892</v>
      </c>
      <c r="O35">
        <f t="shared" si="4"/>
        <v>6.15804</v>
      </c>
      <c r="P35">
        <f t="shared" si="5"/>
        <v>0.134995615011503</v>
      </c>
      <c r="Q35">
        <f t="shared" si="6"/>
        <v>6.293035615011503</v>
      </c>
      <c r="R35">
        <f t="shared" si="7"/>
        <v>83.7069643849885</v>
      </c>
      <c r="S35">
        <f t="shared" si="8"/>
        <v>8.484759242111672</v>
      </c>
      <c r="T35">
        <f t="shared" si="9"/>
        <v>6.830678788726778</v>
      </c>
      <c r="U35">
        <f t="shared" si="10"/>
        <v>6.727077206595976</v>
      </c>
      <c r="V35">
        <f t="shared" si="11"/>
        <v>5.415652026655083</v>
      </c>
      <c r="X35" s="6">
        <f t="shared" si="12"/>
        <v>0.08293895138688827</v>
      </c>
      <c r="Y35">
        <f t="shared" si="13"/>
        <v>1.5607996819182957</v>
      </c>
      <c r="AA35">
        <f t="shared" si="19"/>
        <v>0.06769361132790375</v>
      </c>
      <c r="AB35">
        <f t="shared" si="14"/>
        <v>1.9123088043898115</v>
      </c>
      <c r="AD35" s="6">
        <f t="shared" si="15"/>
        <v>2.2163577760496067</v>
      </c>
      <c r="AE35" s="5">
        <f t="shared" si="0"/>
        <v>1.9597895567157542</v>
      </c>
      <c r="AH35" s="6">
        <f t="shared" si="16"/>
        <v>2.2271026214585485</v>
      </c>
      <c r="AI35" s="6">
        <f t="shared" si="17"/>
        <v>2.524251195301864</v>
      </c>
      <c r="AK35">
        <f t="shared" si="1"/>
        <v>50.06714209860361</v>
      </c>
      <c r="AL35">
        <v>81.408</v>
      </c>
      <c r="AQ35">
        <f t="shared" si="2"/>
        <v>0.027015587875997116</v>
      </c>
      <c r="AT35" s="1">
        <v>0.26944444444444443</v>
      </c>
      <c r="AU35">
        <v>81.408</v>
      </c>
      <c r="AV35">
        <v>145.886</v>
      </c>
      <c r="AW35">
        <v>7.8016</v>
      </c>
      <c r="AX35">
        <v>8.64563</v>
      </c>
    </row>
    <row r="36" spans="8:50" ht="12.75">
      <c r="H36" t="s">
        <v>6</v>
      </c>
      <c r="I36" s="1">
        <v>0.2701388888888889</v>
      </c>
      <c r="J36">
        <v>571.03</v>
      </c>
      <c r="K36">
        <v>83.65409</v>
      </c>
      <c r="L36">
        <v>96.95224</v>
      </c>
      <c r="M36">
        <v>8.42331</v>
      </c>
      <c r="N36">
        <f t="shared" si="3"/>
        <v>8.423303048092311</v>
      </c>
      <c r="O36">
        <f t="shared" si="4"/>
        <v>6.3459100000000035</v>
      </c>
      <c r="P36">
        <f t="shared" si="5"/>
        <v>0.13151305629343937</v>
      </c>
      <c r="Q36">
        <f t="shared" si="6"/>
        <v>6.477423056293443</v>
      </c>
      <c r="R36">
        <f t="shared" si="7"/>
        <v>83.52257694370655</v>
      </c>
      <c r="S36">
        <f t="shared" si="8"/>
        <v>8.274076971505231</v>
      </c>
      <c r="T36">
        <f t="shared" si="9"/>
        <v>6.661068446709101</v>
      </c>
      <c r="U36">
        <f t="shared" si="10"/>
        <v>6.584823215058664</v>
      </c>
      <c r="V36">
        <f t="shared" si="11"/>
        <v>5.301130059103792</v>
      </c>
      <c r="X36" s="6">
        <f t="shared" si="12"/>
        <v>0.0835286295981026</v>
      </c>
      <c r="Y36">
        <f t="shared" si="13"/>
        <v>1.5609779765882457</v>
      </c>
      <c r="AA36">
        <f t="shared" si="19"/>
        <v>0.06836660315865838</v>
      </c>
      <c r="AB36">
        <f t="shared" si="14"/>
        <v>1.9071643930392101</v>
      </c>
      <c r="AD36" s="6">
        <f t="shared" si="15"/>
        <v>2.2517561020133927</v>
      </c>
      <c r="AE36" s="5">
        <f t="shared" si="0"/>
        <v>1.95567811883479</v>
      </c>
      <c r="AH36" s="6">
        <f t="shared" si="16"/>
        <v>2.227102201440741</v>
      </c>
      <c r="AI36" s="6">
        <f t="shared" si="17"/>
        <v>2.5242506735748016</v>
      </c>
      <c r="AK36">
        <f t="shared" si="1"/>
        <v>52.97377748149693</v>
      </c>
      <c r="AL36">
        <v>84.528</v>
      </c>
      <c r="AQ36">
        <f t="shared" si="2"/>
        <v>0.056386171373104754</v>
      </c>
      <c r="AT36" s="1">
        <v>0.2701388888888889</v>
      </c>
      <c r="AU36">
        <v>84.528</v>
      </c>
      <c r="AV36">
        <v>150.319</v>
      </c>
      <c r="AW36">
        <v>8.1733</v>
      </c>
      <c r="AX36">
        <v>8.42331</v>
      </c>
    </row>
    <row r="37" spans="8:50" ht="12.75">
      <c r="H37" t="s">
        <v>6</v>
      </c>
      <c r="I37" s="1">
        <v>0.2708333333333333</v>
      </c>
      <c r="J37">
        <v>578.74</v>
      </c>
      <c r="K37">
        <v>83.46616</v>
      </c>
      <c r="L37">
        <v>97.11493</v>
      </c>
      <c r="M37">
        <v>8.2116</v>
      </c>
      <c r="N37">
        <f t="shared" si="3"/>
        <v>8.211602756599511</v>
      </c>
      <c r="O37">
        <f t="shared" si="4"/>
        <v>6.533839999999998</v>
      </c>
      <c r="P37">
        <f t="shared" si="5"/>
        <v>0.12819193643330856</v>
      </c>
      <c r="Q37">
        <f t="shared" si="6"/>
        <v>6.662031936433307</v>
      </c>
      <c r="R37">
        <f t="shared" si="7"/>
        <v>83.33796806356669</v>
      </c>
      <c r="S37">
        <f t="shared" si="8"/>
        <v>8.072956421169946</v>
      </c>
      <c r="T37">
        <f t="shared" si="9"/>
        <v>6.4991557939217515</v>
      </c>
      <c r="U37">
        <f t="shared" si="10"/>
        <v>6.448464029885873</v>
      </c>
      <c r="V37">
        <f t="shared" si="11"/>
        <v>5.191353721646273</v>
      </c>
      <c r="X37" s="6">
        <f t="shared" si="12"/>
        <v>0.08410572482190454</v>
      </c>
      <c r="Y37">
        <f t="shared" si="13"/>
        <v>1.5643532286260518</v>
      </c>
      <c r="AA37">
        <f t="shared" si="19"/>
        <v>0.06902802287273754</v>
      </c>
      <c r="AB37">
        <f t="shared" si="14"/>
        <v>1.9060528854150958</v>
      </c>
      <c r="AD37" s="6">
        <f t="shared" si="15"/>
        <v>2.2872502571779036</v>
      </c>
      <c r="AE37" s="5">
        <f t="shared" si="0"/>
        <v>1.955829595667234</v>
      </c>
      <c r="AH37" s="6">
        <f t="shared" si="16"/>
        <v>2.2299646086508798</v>
      </c>
      <c r="AI37" s="6">
        <f t="shared" si="17"/>
        <v>2.5278062259264944</v>
      </c>
      <c r="AK37">
        <f t="shared" si="1"/>
        <v>55.89597511436357</v>
      </c>
      <c r="AL37">
        <v>87.687</v>
      </c>
      <c r="AQ37">
        <f t="shared" si="2"/>
        <v>0.08431250563836212</v>
      </c>
      <c r="AT37" s="1">
        <v>0.2708333333333333</v>
      </c>
      <c r="AU37">
        <v>87.687</v>
      </c>
      <c r="AV37">
        <v>154.751</v>
      </c>
      <c r="AW37">
        <v>8.5664</v>
      </c>
      <c r="AX37">
        <v>8.2116</v>
      </c>
    </row>
    <row r="38" spans="8:50" ht="12.75">
      <c r="H38" t="s">
        <v>6</v>
      </c>
      <c r="I38" s="1">
        <v>0.27152777777777776</v>
      </c>
      <c r="J38">
        <v>586.32</v>
      </c>
      <c r="K38">
        <v>83.27817</v>
      </c>
      <c r="L38">
        <v>97.27777</v>
      </c>
      <c r="M38">
        <v>8.00981</v>
      </c>
      <c r="N38">
        <f t="shared" si="3"/>
        <v>8.009807418592334</v>
      </c>
      <c r="O38">
        <f t="shared" si="4"/>
        <v>6.721829999999997</v>
      </c>
      <c r="P38">
        <f t="shared" si="5"/>
        <v>0.1250218639719867</v>
      </c>
      <c r="Q38">
        <f t="shared" si="6"/>
        <v>6.846851863971984</v>
      </c>
      <c r="R38">
        <f t="shared" si="7"/>
        <v>83.15314813602802</v>
      </c>
      <c r="S38">
        <f t="shared" si="8"/>
        <v>7.880799521863764</v>
      </c>
      <c r="T38">
        <f t="shared" si="9"/>
        <v>6.3444593530747655</v>
      </c>
      <c r="U38">
        <f t="shared" si="10"/>
        <v>6.317642131487441</v>
      </c>
      <c r="V38">
        <f t="shared" si="11"/>
        <v>5.086035192152118</v>
      </c>
      <c r="X38" s="6">
        <f t="shared" si="12"/>
        <v>0.08467069055555211</v>
      </c>
      <c r="Y38">
        <f t="shared" si="13"/>
        <v>1.5675809800635807</v>
      </c>
      <c r="AA38">
        <f t="shared" si="19"/>
        <v>0.06967830634108388</v>
      </c>
      <c r="AB38">
        <f t="shared" si="14"/>
        <v>1.9048706986936772</v>
      </c>
      <c r="AD38" s="6">
        <f t="shared" si="15"/>
        <v>2.3228332085074834</v>
      </c>
      <c r="AE38" s="5">
        <f t="shared" si="0"/>
        <v>1.9560309976649854</v>
      </c>
      <c r="AH38" s="6">
        <f t="shared" si="16"/>
        <v>2.2325714019766005</v>
      </c>
      <c r="AI38" s="6">
        <f t="shared" si="17"/>
        <v>2.5310442663097117</v>
      </c>
      <c r="AK38">
        <f t="shared" si="1"/>
        <v>58.866067594555666</v>
      </c>
      <c r="AL38">
        <v>90.839</v>
      </c>
      <c r="AQ38">
        <f t="shared" si="2"/>
        <v>0.11326159901200084</v>
      </c>
      <c r="AT38" s="1">
        <v>0.27152777777777776</v>
      </c>
      <c r="AU38">
        <v>90.839</v>
      </c>
      <c r="AV38">
        <v>159.183</v>
      </c>
      <c r="AW38">
        <v>8.9423</v>
      </c>
      <c r="AX38">
        <v>8.00981</v>
      </c>
    </row>
    <row r="39" spans="8:50" ht="12.75">
      <c r="H39" t="s">
        <v>6</v>
      </c>
      <c r="I39" s="1">
        <v>0.2722222222222222</v>
      </c>
      <c r="J39">
        <v>593.54</v>
      </c>
      <c r="K39">
        <v>83.09014</v>
      </c>
      <c r="L39">
        <v>97.44075</v>
      </c>
      <c r="M39">
        <v>7.81729</v>
      </c>
      <c r="N39">
        <f t="shared" si="3"/>
        <v>7.817285723724997</v>
      </c>
      <c r="O39">
        <f t="shared" si="4"/>
        <v>6.909859999999995</v>
      </c>
      <c r="P39">
        <f t="shared" si="5"/>
        <v>0.12199360086106477</v>
      </c>
      <c r="Q39">
        <f t="shared" si="6"/>
        <v>7.0318536008610595</v>
      </c>
      <c r="R39">
        <f t="shared" si="7"/>
        <v>82.96814639913894</v>
      </c>
      <c r="S39">
        <f t="shared" si="8"/>
        <v>7.697073446747989</v>
      </c>
      <c r="T39">
        <f t="shared" si="9"/>
        <v>6.196550170454633</v>
      </c>
      <c r="U39">
        <f t="shared" si="10"/>
        <v>6.192041432080759</v>
      </c>
      <c r="V39">
        <f t="shared" si="11"/>
        <v>4.984920003281662</v>
      </c>
      <c r="X39" s="6">
        <f t="shared" si="12"/>
        <v>0.08522390160283799</v>
      </c>
      <c r="Y39">
        <f t="shared" si="13"/>
        <v>1.571404452760422</v>
      </c>
      <c r="AA39">
        <f t="shared" si="19"/>
        <v>0.0703177859011212</v>
      </c>
      <c r="AB39">
        <f t="shared" si="14"/>
        <v>1.9045141530569774</v>
      </c>
      <c r="AD39" s="6">
        <f t="shared" si="15"/>
        <v>2.3584946796381305</v>
      </c>
      <c r="AE39" s="5">
        <f t="shared" si="0"/>
        <v>1.9571957464000018</v>
      </c>
      <c r="AH39" s="6">
        <f t="shared" si="16"/>
        <v>2.235633416097797</v>
      </c>
      <c r="AI39" s="6">
        <f t="shared" si="17"/>
        <v>2.5348477613089466</v>
      </c>
      <c r="AK39">
        <f t="shared" si="1"/>
        <v>61.87313390335853</v>
      </c>
      <c r="AL39">
        <v>93.906</v>
      </c>
      <c r="AQ39">
        <f t="shared" si="2"/>
        <v>0.1473000149559771</v>
      </c>
      <c r="AT39" s="1">
        <v>0.2722222222222222</v>
      </c>
      <c r="AU39">
        <v>93.906</v>
      </c>
      <c r="AV39">
        <v>163.615</v>
      </c>
      <c r="AW39">
        <v>9.3098</v>
      </c>
      <c r="AX39">
        <v>7.81729</v>
      </c>
    </row>
    <row r="40" spans="8:50" ht="12.75">
      <c r="H40" t="s">
        <v>6</v>
      </c>
      <c r="I40" s="1">
        <v>0.27291666666666664</v>
      </c>
      <c r="J40">
        <v>600.77</v>
      </c>
      <c r="K40">
        <v>82.90208</v>
      </c>
      <c r="L40">
        <v>97.60388</v>
      </c>
      <c r="M40">
        <v>7.63344</v>
      </c>
      <c r="N40">
        <f t="shared" si="3"/>
        <v>7.633447259433319</v>
      </c>
      <c r="O40">
        <f t="shared" si="4"/>
        <v>7.097920000000002</v>
      </c>
      <c r="P40">
        <f t="shared" si="5"/>
        <v>0.11909846178656845</v>
      </c>
      <c r="Q40">
        <f t="shared" si="6"/>
        <v>7.21701846178657</v>
      </c>
      <c r="R40">
        <f t="shared" si="7"/>
        <v>82.78298153821343</v>
      </c>
      <c r="S40">
        <f t="shared" si="8"/>
        <v>7.521274968382202</v>
      </c>
      <c r="T40">
        <f t="shared" si="9"/>
        <v>6.055023121424923</v>
      </c>
      <c r="U40">
        <f t="shared" si="10"/>
        <v>6.071363099157794</v>
      </c>
      <c r="V40">
        <f t="shared" si="11"/>
        <v>4.887767579101544</v>
      </c>
      <c r="X40" s="6">
        <f t="shared" si="12"/>
        <v>0.08576574648363526</v>
      </c>
      <c r="Y40">
        <f t="shared" si="13"/>
        <v>1.5746593706396246</v>
      </c>
      <c r="AA40">
        <f t="shared" si="19"/>
        <v>0.07094679939960817</v>
      </c>
      <c r="AB40">
        <f t="shared" si="14"/>
        <v>1.9035648897940924</v>
      </c>
      <c r="AD40" s="6">
        <f t="shared" si="15"/>
        <v>2.3942267695537356</v>
      </c>
      <c r="AE40" s="5">
        <f t="shared" si="0"/>
        <v>1.9578597675328464</v>
      </c>
      <c r="AH40" s="6">
        <f t="shared" si="16"/>
        <v>2.238057961550947</v>
      </c>
      <c r="AI40" s="6">
        <f t="shared" si="17"/>
        <v>2.537859421654545</v>
      </c>
      <c r="AK40">
        <f t="shared" si="1"/>
        <v>64.92843400262642</v>
      </c>
      <c r="AL40">
        <v>96.958</v>
      </c>
      <c r="AQ40">
        <f t="shared" si="2"/>
        <v>0.18255133824310887</v>
      </c>
      <c r="AT40" s="1">
        <v>0.27291666666666664</v>
      </c>
      <c r="AU40">
        <v>96.958</v>
      </c>
      <c r="AV40">
        <v>168.046</v>
      </c>
      <c r="AW40">
        <v>9.6687</v>
      </c>
      <c r="AX40">
        <v>7.63344</v>
      </c>
    </row>
    <row r="41" spans="8:50" ht="12.75">
      <c r="H41" t="s">
        <v>6</v>
      </c>
      <c r="I41" s="1">
        <v>0.2736111111111111</v>
      </c>
      <c r="J41">
        <v>608.68</v>
      </c>
      <c r="K41">
        <v>82.71398</v>
      </c>
      <c r="L41">
        <v>97.76716</v>
      </c>
      <c r="M41">
        <v>7.45773</v>
      </c>
      <c r="N41">
        <f t="shared" si="3"/>
        <v>7.457730715017843</v>
      </c>
      <c r="O41">
        <f t="shared" si="4"/>
        <v>7.2860199999999935</v>
      </c>
      <c r="P41">
        <f t="shared" si="5"/>
        <v>0.11632813931937994</v>
      </c>
      <c r="Q41">
        <f t="shared" si="6"/>
        <v>7.402348139319374</v>
      </c>
      <c r="R41">
        <f t="shared" si="7"/>
        <v>82.59765186068063</v>
      </c>
      <c r="S41">
        <f t="shared" si="8"/>
        <v>7.352920410491514</v>
      </c>
      <c r="T41">
        <f t="shared" si="9"/>
        <v>5.919488821068842</v>
      </c>
      <c r="U41">
        <f t="shared" si="10"/>
        <v>5.955318559693802</v>
      </c>
      <c r="V41">
        <f t="shared" si="11"/>
        <v>4.794345603103674</v>
      </c>
      <c r="X41" s="6">
        <f t="shared" si="12"/>
        <v>0.08629665294436321</v>
      </c>
      <c r="Y41">
        <f t="shared" si="13"/>
        <v>1.5751976492450372</v>
      </c>
      <c r="AA41">
        <f t="shared" si="19"/>
        <v>0.07156572337046706</v>
      </c>
      <c r="AB41">
        <f t="shared" si="14"/>
        <v>1.8994328353532943</v>
      </c>
      <c r="AD41" s="6">
        <f t="shared" si="15"/>
        <v>2.430025830316046</v>
      </c>
      <c r="AE41" s="5">
        <f t="shared" si="0"/>
        <v>1.955348180096007</v>
      </c>
      <c r="AH41" s="6">
        <f t="shared" si="16"/>
        <v>2.2378020860318153</v>
      </c>
      <c r="AI41" s="6">
        <f t="shared" si="17"/>
        <v>2.537541584695301</v>
      </c>
      <c r="AK41">
        <f t="shared" si="1"/>
        <v>68.05699234333711</v>
      </c>
      <c r="AL41">
        <v>100.28</v>
      </c>
      <c r="AQ41">
        <f t="shared" si="2"/>
        <v>0.2040237614985596</v>
      </c>
      <c r="AT41" s="1">
        <v>0.2736111111111111</v>
      </c>
      <c r="AU41">
        <v>100.28</v>
      </c>
      <c r="AV41">
        <v>172.475</v>
      </c>
      <c r="AW41">
        <v>10.075</v>
      </c>
      <c r="AX41">
        <v>7.45773</v>
      </c>
    </row>
    <row r="42" spans="8:50" ht="12.75">
      <c r="H42" t="s">
        <v>6</v>
      </c>
      <c r="I42" s="1">
        <v>0.2743055555555555</v>
      </c>
      <c r="J42">
        <v>616.15</v>
      </c>
      <c r="K42">
        <v>82.52587</v>
      </c>
      <c r="L42">
        <v>97.9306</v>
      </c>
      <c r="M42">
        <v>7.28966</v>
      </c>
      <c r="N42">
        <f t="shared" si="3"/>
        <v>7.28965574973564</v>
      </c>
      <c r="O42">
        <f t="shared" si="4"/>
        <v>7.474130000000002</v>
      </c>
      <c r="P42">
        <f t="shared" si="5"/>
        <v>0.1136755321946252</v>
      </c>
      <c r="Q42">
        <f t="shared" si="6"/>
        <v>7.587805532194627</v>
      </c>
      <c r="R42">
        <f t="shared" si="7"/>
        <v>82.41219446780538</v>
      </c>
      <c r="S42">
        <f t="shared" si="8"/>
        <v>7.191596501753633</v>
      </c>
      <c r="T42">
        <f t="shared" si="9"/>
        <v>5.78961456417053</v>
      </c>
      <c r="U42">
        <f t="shared" si="10"/>
        <v>5.843664657662703</v>
      </c>
      <c r="V42">
        <f t="shared" si="11"/>
        <v>4.704458321859783</v>
      </c>
      <c r="X42" s="6">
        <f t="shared" si="12"/>
        <v>0.08681691878569402</v>
      </c>
      <c r="Y42">
        <f t="shared" si="13"/>
        <v>1.5766139572865439</v>
      </c>
      <c r="AA42">
        <f t="shared" si="19"/>
        <v>0.07217477816411944</v>
      </c>
      <c r="AB42">
        <f t="shared" si="14"/>
        <v>1.8964625783108215</v>
      </c>
      <c r="AD42" s="6">
        <f t="shared" si="15"/>
        <v>2.465881009479569</v>
      </c>
      <c r="AE42" s="5">
        <f t="shared" si="0"/>
        <v>1.9541212311200018</v>
      </c>
      <c r="AH42" s="6">
        <f t="shared" si="16"/>
        <v>2.2382829950374985</v>
      </c>
      <c r="AI42" s="6">
        <f t="shared" si="17"/>
        <v>2.538138948040408</v>
      </c>
      <c r="AK42">
        <f t="shared" si="1"/>
        <v>71.21361836033832</v>
      </c>
      <c r="AL42">
        <v>103.59</v>
      </c>
      <c r="AQ42">
        <f t="shared" si="2"/>
        <v>0.2266656574684215</v>
      </c>
      <c r="AT42" s="1">
        <v>0.2743055555555555</v>
      </c>
      <c r="AU42">
        <v>103.59</v>
      </c>
      <c r="AV42">
        <v>176.903</v>
      </c>
      <c r="AW42">
        <v>10.472</v>
      </c>
      <c r="AX42">
        <v>7.28966</v>
      </c>
    </row>
    <row r="43" spans="8:50" ht="12.75">
      <c r="H43" t="s">
        <v>6</v>
      </c>
      <c r="I43" s="1">
        <v>0.275</v>
      </c>
      <c r="J43">
        <v>622.61</v>
      </c>
      <c r="K43">
        <v>82.33774</v>
      </c>
      <c r="L43">
        <v>98.0942</v>
      </c>
      <c r="M43">
        <v>7.12875</v>
      </c>
      <c r="N43">
        <f t="shared" si="3"/>
        <v>7.1287441332259</v>
      </c>
      <c r="O43">
        <f t="shared" si="4"/>
        <v>7.662260000000003</v>
      </c>
      <c r="P43">
        <f t="shared" si="5"/>
        <v>0.11113351126928782</v>
      </c>
      <c r="Q43">
        <f t="shared" si="6"/>
        <v>7.773393511269291</v>
      </c>
      <c r="R43">
        <f t="shared" si="7"/>
        <v>82.22660648873071</v>
      </c>
      <c r="S43">
        <f t="shared" si="8"/>
        <v>7.036885821103656</v>
      </c>
      <c r="T43">
        <f t="shared" si="9"/>
        <v>5.665064304752412</v>
      </c>
      <c r="U43">
        <f t="shared" si="10"/>
        <v>5.736152414176543</v>
      </c>
      <c r="V43">
        <f t="shared" si="11"/>
        <v>4.617905294230614</v>
      </c>
      <c r="X43" s="6">
        <f t="shared" si="12"/>
        <v>0.08732693842666596</v>
      </c>
      <c r="Y43">
        <f t="shared" si="13"/>
        <v>1.5807837635023814</v>
      </c>
      <c r="AA43">
        <f t="shared" si="19"/>
        <v>0.07277429393309161</v>
      </c>
      <c r="AB43">
        <f t="shared" si="14"/>
        <v>1.896892417921138</v>
      </c>
      <c r="AD43" s="6">
        <f t="shared" si="15"/>
        <v>2.5017894381442245</v>
      </c>
      <c r="AE43" s="5">
        <f t="shared" si="0"/>
        <v>1.9564839964292555</v>
      </c>
      <c r="AH43" s="6">
        <f t="shared" si="16"/>
        <v>2.24130922635306</v>
      </c>
      <c r="AI43" s="6">
        <f t="shared" si="17"/>
        <v>2.5418979952621656</v>
      </c>
      <c r="AK43">
        <f t="shared" si="1"/>
        <v>74.37150421142672</v>
      </c>
      <c r="AL43">
        <v>106.87</v>
      </c>
      <c r="AQ43">
        <f t="shared" si="2"/>
        <v>0.25134126376203614</v>
      </c>
      <c r="AT43" s="1">
        <v>0.275</v>
      </c>
      <c r="AU43">
        <v>106.87</v>
      </c>
      <c r="AV43">
        <v>181.33</v>
      </c>
      <c r="AW43">
        <v>10.801</v>
      </c>
      <c r="AX43">
        <v>7.12875</v>
      </c>
    </row>
    <row r="44" spans="8:50" ht="12.75">
      <c r="H44" t="s">
        <v>6</v>
      </c>
      <c r="I44" s="1">
        <v>0.27569444444444446</v>
      </c>
      <c r="J44">
        <v>629.75</v>
      </c>
      <c r="K44">
        <v>82.14961</v>
      </c>
      <c r="L44">
        <v>98.25796</v>
      </c>
      <c r="M44">
        <v>6.97458</v>
      </c>
      <c r="N44">
        <f t="shared" si="3"/>
        <v>6.97457974849374</v>
      </c>
      <c r="O44">
        <f t="shared" si="4"/>
        <v>7.850390000000004</v>
      </c>
      <c r="P44">
        <f t="shared" si="5"/>
        <v>0.1086958740590499</v>
      </c>
      <c r="Q44">
        <f t="shared" si="6"/>
        <v>7.959085874059054</v>
      </c>
      <c r="R44">
        <f t="shared" si="7"/>
        <v>82.04091412594094</v>
      </c>
      <c r="S44">
        <f t="shared" si="8"/>
        <v>6.888425197779542</v>
      </c>
      <c r="T44">
        <f t="shared" si="9"/>
        <v>5.545545671192599</v>
      </c>
      <c r="U44">
        <f t="shared" si="10"/>
        <v>5.6325675400438255</v>
      </c>
      <c r="V44">
        <f t="shared" si="11"/>
        <v>4.5345140061125555</v>
      </c>
      <c r="X44" s="6">
        <f t="shared" si="12"/>
        <v>0.08782700853751121</v>
      </c>
      <c r="Y44">
        <f t="shared" si="13"/>
        <v>1.5822468327650552</v>
      </c>
      <c r="AA44">
        <f t="shared" si="19"/>
        <v>0.07336448502725947</v>
      </c>
      <c r="AB44">
        <f t="shared" si="14"/>
        <v>1.8941590885299993</v>
      </c>
      <c r="AD44" s="6">
        <f t="shared" si="15"/>
        <v>2.537742863210093</v>
      </c>
      <c r="AE44" s="5">
        <f t="shared" si="0"/>
        <v>1.9556639356240566</v>
      </c>
      <c r="AH44" s="6">
        <f t="shared" si="16"/>
        <v>2.2416664431886444</v>
      </c>
      <c r="AI44" s="6">
        <f t="shared" si="17"/>
        <v>2.5423417138062376</v>
      </c>
      <c r="AK44">
        <f t="shared" si="1"/>
        <v>77.598593882344</v>
      </c>
      <c r="AL44">
        <v>109.97</v>
      </c>
      <c r="AQ44">
        <f t="shared" si="2"/>
        <v>0.2855930664265055</v>
      </c>
      <c r="AT44" s="1">
        <v>0.27569444444444446</v>
      </c>
      <c r="AU44">
        <v>109.97</v>
      </c>
      <c r="AV44">
        <v>185.755</v>
      </c>
      <c r="AW44">
        <v>11.164</v>
      </c>
      <c r="AX44">
        <v>6.97458</v>
      </c>
    </row>
    <row r="45" spans="8:50" ht="12.75">
      <c r="H45" t="s">
        <v>6</v>
      </c>
      <c r="I45" s="1">
        <v>0.27638888888888885</v>
      </c>
      <c r="J45">
        <v>636.68</v>
      </c>
      <c r="K45">
        <v>81.96148</v>
      </c>
      <c r="L45">
        <v>98.42189</v>
      </c>
      <c r="M45">
        <v>6.82676</v>
      </c>
      <c r="N45">
        <f t="shared" si="3"/>
        <v>6.826761586911368</v>
      </c>
      <c r="O45">
        <f t="shared" si="4"/>
        <v>8.038520000000005</v>
      </c>
      <c r="P45">
        <f t="shared" si="5"/>
        <v>0.10635660951941635</v>
      </c>
      <c r="Q45">
        <f t="shared" si="6"/>
        <v>8.144876609519422</v>
      </c>
      <c r="R45">
        <f t="shared" si="7"/>
        <v>81.85512339048057</v>
      </c>
      <c r="S45">
        <f t="shared" si="8"/>
        <v>6.745861291860186</v>
      </c>
      <c r="T45">
        <f t="shared" si="9"/>
        <v>5.430774206214764</v>
      </c>
      <c r="U45">
        <f t="shared" si="10"/>
        <v>5.532699804696414</v>
      </c>
      <c r="V45">
        <f t="shared" si="11"/>
        <v>4.45411521080791</v>
      </c>
      <c r="X45" s="6">
        <f t="shared" si="12"/>
        <v>0.08831746568212163</v>
      </c>
      <c r="Y45">
        <f t="shared" si="13"/>
        <v>1.5838948260620365</v>
      </c>
      <c r="AA45">
        <f t="shared" si="19"/>
        <v>0.07394561274598352</v>
      </c>
      <c r="AB45">
        <f t="shared" si="14"/>
        <v>1.8917359901439457</v>
      </c>
      <c r="AD45" s="6">
        <f t="shared" si="15"/>
        <v>2.5737371541131067</v>
      </c>
      <c r="AE45" s="5">
        <f t="shared" si="0"/>
        <v>1.9552346138836314</v>
      </c>
      <c r="AH45" s="6">
        <f t="shared" si="16"/>
        <v>2.242122122563263</v>
      </c>
      <c r="AI45" s="6">
        <f t="shared" si="17"/>
        <v>2.5429077380484575</v>
      </c>
      <c r="AK45">
        <f t="shared" si="1"/>
        <v>80.85634132502894</v>
      </c>
      <c r="AL45">
        <v>113.31</v>
      </c>
      <c r="AQ45">
        <f t="shared" si="2"/>
        <v>0.30791763797754357</v>
      </c>
      <c r="AT45" s="1">
        <v>0.27638888888888885</v>
      </c>
      <c r="AU45">
        <v>113.31</v>
      </c>
      <c r="AV45">
        <v>190.177</v>
      </c>
      <c r="AW45">
        <v>11.485</v>
      </c>
      <c r="AX45">
        <v>6.82676</v>
      </c>
    </row>
    <row r="46" spans="8:50" ht="12.75">
      <c r="H46" t="s">
        <v>6</v>
      </c>
      <c r="I46" s="1">
        <v>0.27708333333333335</v>
      </c>
      <c r="J46">
        <v>642.6</v>
      </c>
      <c r="K46">
        <v>81.77336</v>
      </c>
      <c r="L46">
        <v>98.58599</v>
      </c>
      <c r="M46">
        <v>6.68492</v>
      </c>
      <c r="N46">
        <f t="shared" si="3"/>
        <v>6.684926336686023</v>
      </c>
      <c r="O46">
        <f t="shared" si="4"/>
        <v>8.226640000000003</v>
      </c>
      <c r="P46">
        <f t="shared" si="5"/>
        <v>0.10411026097461455</v>
      </c>
      <c r="Q46">
        <f t="shared" si="6"/>
        <v>8.330750260974618</v>
      </c>
      <c r="R46">
        <f t="shared" si="7"/>
        <v>81.66924973902539</v>
      </c>
      <c r="S46">
        <f t="shared" si="8"/>
        <v>6.608872945492986</v>
      </c>
      <c r="T46">
        <f t="shared" si="9"/>
        <v>5.320491360805433</v>
      </c>
      <c r="U46">
        <f t="shared" si="10"/>
        <v>5.436358751108388</v>
      </c>
      <c r="V46">
        <f t="shared" si="11"/>
        <v>4.3765555803635765</v>
      </c>
      <c r="X46" s="6">
        <f t="shared" si="12"/>
        <v>0.08879860591370924</v>
      </c>
      <c r="Y46">
        <f t="shared" si="13"/>
        <v>1.5883758953183018</v>
      </c>
      <c r="AA46">
        <f t="shared" si="19"/>
        <v>0.07451789183649549</v>
      </c>
      <c r="AB46">
        <f t="shared" si="14"/>
        <v>1.8927744960993012</v>
      </c>
      <c r="AD46" s="6">
        <f t="shared" si="15"/>
        <v>2.609766548846063</v>
      </c>
      <c r="AE46" s="5">
        <f t="shared" si="0"/>
        <v>1.9584515764914763</v>
      </c>
      <c r="AH46" s="6">
        <f t="shared" si="16"/>
        <v>2.2452370445569834</v>
      </c>
      <c r="AI46" s="6">
        <f t="shared" si="17"/>
        <v>2.5467769528061903</v>
      </c>
      <c r="AK46">
        <f t="shared" si="1"/>
        <v>84.10617745093163</v>
      </c>
      <c r="AL46">
        <v>116.51</v>
      </c>
      <c r="AQ46">
        <f t="shared" si="2"/>
        <v>0.3376363716359555</v>
      </c>
      <c r="AT46" s="1">
        <v>0.27708333333333335</v>
      </c>
      <c r="AU46">
        <v>116.51</v>
      </c>
      <c r="AV46">
        <v>194.598</v>
      </c>
      <c r="AW46">
        <v>11.831</v>
      </c>
      <c r="AX46">
        <v>6.68492</v>
      </c>
    </row>
    <row r="47" spans="8:50" ht="12.75">
      <c r="H47" t="s">
        <v>6</v>
      </c>
      <c r="I47" s="1">
        <v>0.2777777777777778</v>
      </c>
      <c r="J47">
        <v>649.09</v>
      </c>
      <c r="K47">
        <v>81.58524</v>
      </c>
      <c r="L47">
        <v>98.75026</v>
      </c>
      <c r="M47">
        <v>6.54873</v>
      </c>
      <c r="N47">
        <f t="shared" si="3"/>
        <v>6.548722898222713</v>
      </c>
      <c r="O47">
        <f t="shared" si="4"/>
        <v>8.414760000000001</v>
      </c>
      <c r="P47">
        <f t="shared" si="5"/>
        <v>0.10195152796711207</v>
      </c>
      <c r="Q47">
        <f t="shared" si="6"/>
        <v>8.516711527967113</v>
      </c>
      <c r="R47">
        <f t="shared" si="7"/>
        <v>81.48328847203288</v>
      </c>
      <c r="S47">
        <f t="shared" si="8"/>
        <v>6.477147132166082</v>
      </c>
      <c r="T47">
        <f t="shared" si="9"/>
        <v>5.214445132109387</v>
      </c>
      <c r="U47">
        <f t="shared" si="10"/>
        <v>5.34335698717196</v>
      </c>
      <c r="V47">
        <f t="shared" si="11"/>
        <v>4.301684254247241</v>
      </c>
      <c r="X47" s="6">
        <f t="shared" si="12"/>
        <v>0.08927076248948412</v>
      </c>
      <c r="Y47">
        <f t="shared" si="13"/>
        <v>1.5905193625507352</v>
      </c>
      <c r="AA47">
        <f t="shared" si="19"/>
        <v>0.07508158369324004</v>
      </c>
      <c r="AB47">
        <f t="shared" si="14"/>
        <v>1.8911012430066279</v>
      </c>
      <c r="AD47" s="6">
        <f t="shared" si="15"/>
        <v>2.645829373483788</v>
      </c>
      <c r="AE47" s="5">
        <f t="shared" si="0"/>
        <v>1.9589264955182988</v>
      </c>
      <c r="AH47" s="6">
        <f t="shared" si="16"/>
        <v>2.2460354302775203</v>
      </c>
      <c r="AI47" s="6">
        <f t="shared" si="17"/>
        <v>2.5477686713206484</v>
      </c>
      <c r="AK47">
        <f t="shared" si="1"/>
        <v>87.41729342528008</v>
      </c>
      <c r="AL47">
        <v>119.86</v>
      </c>
      <c r="AQ47">
        <f t="shared" si="2"/>
        <v>0.3601029766042485</v>
      </c>
      <c r="AT47" s="1">
        <v>0.2777777777777778</v>
      </c>
      <c r="AU47">
        <v>119.86</v>
      </c>
      <c r="AV47">
        <v>199.016</v>
      </c>
      <c r="AW47">
        <v>12.143</v>
      </c>
      <c r="AX47">
        <v>6.54873</v>
      </c>
    </row>
    <row r="48" spans="8:50" ht="12.75">
      <c r="H48" t="s">
        <v>6</v>
      </c>
      <c r="I48" s="1">
        <v>0.27847222222222223</v>
      </c>
      <c r="J48">
        <v>656.05</v>
      </c>
      <c r="K48">
        <v>81.39715</v>
      </c>
      <c r="L48">
        <v>98.91472</v>
      </c>
      <c r="M48">
        <v>6.41785</v>
      </c>
      <c r="N48">
        <f t="shared" si="3"/>
        <v>6.417853766081741</v>
      </c>
      <c r="O48">
        <f t="shared" si="4"/>
        <v>8.602850000000004</v>
      </c>
      <c r="P48">
        <f t="shared" si="5"/>
        <v>0.09987592672444033</v>
      </c>
      <c r="Q48">
        <f t="shared" si="6"/>
        <v>8.702725926724444</v>
      </c>
      <c r="R48">
        <f t="shared" si="7"/>
        <v>81.29727407327556</v>
      </c>
      <c r="S48">
        <f t="shared" si="8"/>
        <v>6.3504194451854055</v>
      </c>
      <c r="T48">
        <f t="shared" si="9"/>
        <v>5.112422658789582</v>
      </c>
      <c r="U48">
        <f t="shared" si="10"/>
        <v>5.253538936936484</v>
      </c>
      <c r="V48">
        <f t="shared" si="11"/>
        <v>4.229375985611492</v>
      </c>
      <c r="X48" s="6">
        <f t="shared" si="12"/>
        <v>0.08973415544506261</v>
      </c>
      <c r="Y48">
        <f t="shared" si="13"/>
        <v>1.5906331301186365</v>
      </c>
      <c r="AA48">
        <f t="shared" si="19"/>
        <v>0.0756368175622357</v>
      </c>
      <c r="AB48">
        <f t="shared" si="14"/>
        <v>1.8870984416641712</v>
      </c>
      <c r="AD48" s="6">
        <f t="shared" si="15"/>
        <v>2.681916519941691</v>
      </c>
      <c r="AE48" s="5">
        <f t="shared" si="0"/>
        <v>1.9570404851107757</v>
      </c>
      <c r="AH48" s="6">
        <f t="shared" si="16"/>
        <v>2.244803508535248</v>
      </c>
      <c r="AI48" s="6">
        <f t="shared" si="17"/>
        <v>2.5462384340321447</v>
      </c>
      <c r="AK48">
        <f t="shared" si="1"/>
        <v>90.78573901542465</v>
      </c>
      <c r="AL48">
        <v>123.36</v>
      </c>
      <c r="AQ48">
        <f t="shared" si="2"/>
        <v>0.37544568199216544</v>
      </c>
      <c r="AT48" s="1">
        <v>0.27847222222222223</v>
      </c>
      <c r="AU48">
        <v>123.36</v>
      </c>
      <c r="AV48">
        <v>203.432</v>
      </c>
      <c r="AW48">
        <v>12.51</v>
      </c>
      <c r="AX48">
        <v>6.41785</v>
      </c>
    </row>
    <row r="49" spans="8:50" ht="12.75">
      <c r="H49" t="s">
        <v>6</v>
      </c>
      <c r="I49" s="1">
        <v>0.2791666666666667</v>
      </c>
      <c r="J49">
        <v>662.03</v>
      </c>
      <c r="K49">
        <v>81.20908</v>
      </c>
      <c r="L49">
        <v>99.07936</v>
      </c>
      <c r="M49">
        <v>6.29201</v>
      </c>
      <c r="N49">
        <f t="shared" si="3"/>
        <v>6.292014975616772</v>
      </c>
      <c r="O49">
        <f t="shared" si="4"/>
        <v>8.79092</v>
      </c>
      <c r="P49">
        <f t="shared" si="5"/>
        <v>0.09787884242906085</v>
      </c>
      <c r="Q49">
        <f t="shared" si="6"/>
        <v>8.888798842429061</v>
      </c>
      <c r="R49">
        <f t="shared" si="7"/>
        <v>81.11120115757095</v>
      </c>
      <c r="S49">
        <f t="shared" si="8"/>
        <v>6.228416429807742</v>
      </c>
      <c r="T49">
        <f t="shared" si="9"/>
        <v>5.014203795352095</v>
      </c>
      <c r="U49">
        <f t="shared" si="10"/>
        <v>5.166740303113703</v>
      </c>
      <c r="V49">
        <f t="shared" si="11"/>
        <v>4.1594985064720635</v>
      </c>
      <c r="X49" s="6">
        <f t="shared" si="12"/>
        <v>0.09018909301103098</v>
      </c>
      <c r="Y49">
        <f t="shared" si="13"/>
        <v>1.5935450432809775</v>
      </c>
      <c r="AA49">
        <f t="shared" si="19"/>
        <v>0.07618383153399387</v>
      </c>
      <c r="AB49">
        <f t="shared" si="14"/>
        <v>1.8864945386949485</v>
      </c>
      <c r="AD49" s="6">
        <f t="shared" si="15"/>
        <v>2.718026762175386</v>
      </c>
      <c r="AE49" s="5">
        <f t="shared" si="0"/>
        <v>1.9587277360370892</v>
      </c>
      <c r="AH49" s="6">
        <f t="shared" si="16"/>
        <v>2.246221680237623</v>
      </c>
      <c r="AI49" s="6">
        <f t="shared" si="17"/>
        <v>2.5480000225698003</v>
      </c>
      <c r="AK49">
        <f t="shared" si="1"/>
        <v>94.14066121850013</v>
      </c>
      <c r="AL49">
        <v>126.84</v>
      </c>
      <c r="AQ49">
        <f t="shared" si="2"/>
        <v>0.39214033123690706</v>
      </c>
      <c r="AT49" s="1">
        <v>0.2791666666666667</v>
      </c>
      <c r="AU49">
        <v>126.84</v>
      </c>
      <c r="AV49">
        <v>207.845</v>
      </c>
      <c r="AW49">
        <v>12.835</v>
      </c>
      <c r="AX49">
        <v>6.29201</v>
      </c>
    </row>
    <row r="50" spans="8:50" ht="12.75">
      <c r="H50" t="s">
        <v>6</v>
      </c>
      <c r="I50" s="1">
        <v>0.2798611111111111</v>
      </c>
      <c r="J50">
        <v>667.06</v>
      </c>
      <c r="K50">
        <v>81.02103</v>
      </c>
      <c r="L50">
        <v>99.24418</v>
      </c>
      <c r="M50">
        <v>6.17093</v>
      </c>
      <c r="N50">
        <f t="shared" si="3"/>
        <v>6.1709310359823375</v>
      </c>
      <c r="O50">
        <f t="shared" si="4"/>
        <v>8.978970000000004</v>
      </c>
      <c r="P50">
        <f t="shared" si="5"/>
        <v>0.09595608627923397</v>
      </c>
      <c r="Q50">
        <f t="shared" si="6"/>
        <v>9.074926086279238</v>
      </c>
      <c r="R50">
        <f t="shared" si="7"/>
        <v>80.92507391372077</v>
      </c>
      <c r="S50">
        <f t="shared" si="8"/>
        <v>6.110889704961762</v>
      </c>
      <c r="T50">
        <f t="shared" si="9"/>
        <v>4.9195885819315945</v>
      </c>
      <c r="U50">
        <f t="shared" si="10"/>
        <v>5.082812285199293</v>
      </c>
      <c r="V50">
        <f t="shared" si="11"/>
        <v>4.091932024573261</v>
      </c>
      <c r="X50" s="6">
        <f t="shared" si="12"/>
        <v>0.09063584561716131</v>
      </c>
      <c r="Y50">
        <f t="shared" si="13"/>
        <v>1.5992115716167736</v>
      </c>
      <c r="AA50">
        <f t="shared" si="19"/>
        <v>0.07672282276786901</v>
      </c>
      <c r="AB50">
        <f t="shared" si="14"/>
        <v>1.8892148109928266</v>
      </c>
      <c r="AD50" s="6">
        <f t="shared" si="15"/>
        <v>2.7541571565836946</v>
      </c>
      <c r="AE50" s="5">
        <f t="shared" si="0"/>
        <v>1.9639183030394245</v>
      </c>
      <c r="AH50" s="6">
        <f t="shared" si="16"/>
        <v>2.2502697602168844</v>
      </c>
      <c r="AI50" s="6">
        <f t="shared" si="17"/>
        <v>2.5530283638341453</v>
      </c>
      <c r="AK50">
        <f t="shared" si="1"/>
        <v>97.47917825847561</v>
      </c>
      <c r="AL50">
        <v>130.24</v>
      </c>
      <c r="AQ50">
        <f t="shared" si="2"/>
        <v>0.41304964527051</v>
      </c>
      <c r="AT50" s="1">
        <v>0.2798611111111111</v>
      </c>
      <c r="AU50">
        <v>130.24</v>
      </c>
      <c r="AV50">
        <v>212.254</v>
      </c>
      <c r="AW50">
        <v>13.189</v>
      </c>
      <c r="AX50">
        <v>6.17093</v>
      </c>
    </row>
    <row r="51" spans="8:50" ht="12.75">
      <c r="H51" t="s">
        <v>6</v>
      </c>
      <c r="I51" s="1">
        <v>0.28055555555555556</v>
      </c>
      <c r="J51">
        <v>672.59</v>
      </c>
      <c r="K51">
        <v>80.83302</v>
      </c>
      <c r="L51">
        <v>99.40919</v>
      </c>
      <c r="M51">
        <v>6.05436</v>
      </c>
      <c r="N51">
        <f t="shared" si="3"/>
        <v>6.054357912462907</v>
      </c>
      <c r="O51">
        <f t="shared" si="4"/>
        <v>9.166979999999995</v>
      </c>
      <c r="P51">
        <f t="shared" si="5"/>
        <v>0.0941039464562429</v>
      </c>
      <c r="Q51">
        <f t="shared" si="6"/>
        <v>9.261083946456239</v>
      </c>
      <c r="R51">
        <f t="shared" si="7"/>
        <v>80.73891605354376</v>
      </c>
      <c r="S51">
        <f t="shared" si="8"/>
        <v>5.9976192246455495</v>
      </c>
      <c r="T51">
        <f t="shared" si="9"/>
        <v>4.828399869888389</v>
      </c>
      <c r="U51">
        <f t="shared" si="10"/>
        <v>5.001624199227098</v>
      </c>
      <c r="V51">
        <f t="shared" si="11"/>
        <v>4.02657133242832</v>
      </c>
      <c r="X51" s="6">
        <f t="shared" si="12"/>
        <v>0.09107462560442497</v>
      </c>
      <c r="Y51">
        <f t="shared" si="13"/>
        <v>1.6027895491142303</v>
      </c>
      <c r="AA51">
        <f t="shared" si="19"/>
        <v>0.07725392262735939</v>
      </c>
      <c r="AB51">
        <f t="shared" si="14"/>
        <v>1.8895281060662585</v>
      </c>
      <c r="AD51" s="6">
        <f t="shared" si="15"/>
        <v>2.7903010952581653</v>
      </c>
      <c r="AE51" s="5">
        <f t="shared" si="0"/>
        <v>1.9666550683482629</v>
      </c>
      <c r="AH51" s="6">
        <f t="shared" si="16"/>
        <v>2.2522423463297274</v>
      </c>
      <c r="AI51" s="6">
        <f t="shared" si="17"/>
        <v>2.5554786207953475</v>
      </c>
      <c r="AK51">
        <f t="shared" si="1"/>
        <v>100.87139243403747</v>
      </c>
      <c r="AL51">
        <v>133.56</v>
      </c>
      <c r="AQ51">
        <f t="shared" si="2"/>
        <v>0.4380461156315443</v>
      </c>
      <c r="AT51" s="1">
        <v>0.28055555555555556</v>
      </c>
      <c r="AU51">
        <v>133.56</v>
      </c>
      <c r="AV51">
        <v>216.662</v>
      </c>
      <c r="AW51">
        <v>13.514</v>
      </c>
      <c r="AX51">
        <v>6.05436</v>
      </c>
    </row>
    <row r="52" spans="8:50" ht="12.75">
      <c r="H52" t="s">
        <v>6</v>
      </c>
      <c r="I52" s="1">
        <v>0.28125</v>
      </c>
      <c r="J52">
        <v>678.19</v>
      </c>
      <c r="K52">
        <v>80.64504</v>
      </c>
      <c r="L52">
        <v>99.5744</v>
      </c>
      <c r="M52">
        <v>5.94205</v>
      </c>
      <c r="N52">
        <f t="shared" si="3"/>
        <v>5.942049876741032</v>
      </c>
      <c r="O52">
        <f t="shared" si="4"/>
        <v>9.354960000000005</v>
      </c>
      <c r="P52">
        <f t="shared" si="5"/>
        <v>0.0923186643223975</v>
      </c>
      <c r="Q52">
        <f t="shared" si="6"/>
        <v>9.447278664322402</v>
      </c>
      <c r="R52">
        <f t="shared" si="7"/>
        <v>80.5527213356776</v>
      </c>
      <c r="S52">
        <f t="shared" si="8"/>
        <v>5.888381355827679</v>
      </c>
      <c r="T52">
        <f t="shared" si="9"/>
        <v>4.740457622834807</v>
      </c>
      <c r="U52">
        <f t="shared" si="10"/>
        <v>4.9230407987112</v>
      </c>
      <c r="V52">
        <f t="shared" si="11"/>
        <v>3.9633075494813834</v>
      </c>
      <c r="X52" s="6">
        <f t="shared" si="12"/>
        <v>0.09150570549730982</v>
      </c>
      <c r="Y52">
        <f t="shared" si="13"/>
        <v>1.605718125578592</v>
      </c>
      <c r="AA52">
        <f t="shared" si="19"/>
        <v>0.0777773398111358</v>
      </c>
      <c r="AB52">
        <f t="shared" si="14"/>
        <v>1.8891411080358125</v>
      </c>
      <c r="AD52" s="6">
        <f t="shared" si="15"/>
        <v>2.8264579008664477</v>
      </c>
      <c r="AE52" s="5">
        <f t="shared" si="0"/>
        <v>1.9687033180233742</v>
      </c>
      <c r="AH52" s="6">
        <f t="shared" si="16"/>
        <v>2.2535361040131345</v>
      </c>
      <c r="AI52" s="6">
        <f t="shared" si="17"/>
        <v>2.5570856678840572</v>
      </c>
      <c r="AK52">
        <f t="shared" si="1"/>
        <v>104.29574134475013</v>
      </c>
      <c r="AL52">
        <v>136.91</v>
      </c>
      <c r="AQ52">
        <f t="shared" si="2"/>
        <v>0.46175620722862964</v>
      </c>
      <c r="AT52" s="1">
        <v>0.28125</v>
      </c>
      <c r="AU52">
        <v>136.91</v>
      </c>
      <c r="AV52">
        <v>221.065</v>
      </c>
      <c r="AW52">
        <v>13.852</v>
      </c>
      <c r="AX52">
        <v>5.94205</v>
      </c>
    </row>
    <row r="53" spans="8:50" ht="12.75">
      <c r="H53" t="s">
        <v>6</v>
      </c>
      <c r="I53" s="1">
        <v>0.28194444444444444</v>
      </c>
      <c r="J53">
        <v>684.44</v>
      </c>
      <c r="K53">
        <v>80.45711</v>
      </c>
      <c r="L53">
        <v>99.73981</v>
      </c>
      <c r="M53">
        <v>5.8338</v>
      </c>
      <c r="N53">
        <f t="shared" si="3"/>
        <v>5.833795338757007</v>
      </c>
      <c r="O53">
        <f t="shared" si="4"/>
        <v>9.54289</v>
      </c>
      <c r="P53">
        <f t="shared" si="5"/>
        <v>0.09059700610868661</v>
      </c>
      <c r="Q53">
        <f t="shared" si="6"/>
        <v>9.633487006108686</v>
      </c>
      <c r="R53">
        <f t="shared" si="7"/>
        <v>80.36651299389132</v>
      </c>
      <c r="S53">
        <f t="shared" si="8"/>
        <v>5.782983928959506</v>
      </c>
      <c r="T53">
        <f t="shared" si="9"/>
        <v>4.655607134146617</v>
      </c>
      <c r="U53">
        <f t="shared" si="10"/>
        <v>4.846947543560054</v>
      </c>
      <c r="V53">
        <f t="shared" si="11"/>
        <v>3.9020484649163927</v>
      </c>
      <c r="X53" s="6">
        <f t="shared" si="12"/>
        <v>0.0919292784489166</v>
      </c>
      <c r="Y53">
        <f t="shared" si="13"/>
        <v>1.606015619717456</v>
      </c>
      <c r="AA53">
        <f t="shared" si="19"/>
        <v>0.07829319158703002</v>
      </c>
      <c r="AB53">
        <f t="shared" si="14"/>
        <v>1.8857304716489964</v>
      </c>
      <c r="AD53" s="6">
        <f t="shared" si="15"/>
        <v>2.8626212791774583</v>
      </c>
      <c r="AE53" s="5">
        <f t="shared" si="0"/>
        <v>1.9676318164524305</v>
      </c>
      <c r="AH53" s="6">
        <f t="shared" si="16"/>
        <v>2.2522073876672173</v>
      </c>
      <c r="AI53" s="6">
        <f t="shared" si="17"/>
        <v>2.5554351967310627</v>
      </c>
      <c r="AK53">
        <f t="shared" si="1"/>
        <v>107.78232093291157</v>
      </c>
      <c r="AL53">
        <v>140.31</v>
      </c>
      <c r="AQ53">
        <f t="shared" si="2"/>
        <v>0.4832039454888729</v>
      </c>
      <c r="AT53" s="1">
        <v>0.28194444444444444</v>
      </c>
      <c r="AU53">
        <v>140.31</v>
      </c>
      <c r="AV53">
        <v>225.465</v>
      </c>
      <c r="AW53">
        <v>14.193</v>
      </c>
      <c r="AX53">
        <v>5.8338</v>
      </c>
    </row>
    <row r="54" spans="8:50" ht="12.75">
      <c r="H54" t="s">
        <v>6</v>
      </c>
      <c r="I54" s="1">
        <v>0.2826388888888889</v>
      </c>
      <c r="J54">
        <v>689.69</v>
      </c>
      <c r="K54">
        <v>80.26922</v>
      </c>
      <c r="L54">
        <v>99.90542</v>
      </c>
      <c r="M54">
        <v>5.72938</v>
      </c>
      <c r="N54">
        <f t="shared" si="3"/>
        <v>5.7293796779535775</v>
      </c>
      <c r="O54">
        <f t="shared" si="4"/>
        <v>9.730779999999996</v>
      </c>
      <c r="P54">
        <f t="shared" si="5"/>
        <v>0.08893567421196624</v>
      </c>
      <c r="Q54">
        <f t="shared" si="6"/>
        <v>9.819715674211961</v>
      </c>
      <c r="R54">
        <f t="shared" si="7"/>
        <v>80.18028432578804</v>
      </c>
      <c r="S54">
        <f t="shared" si="8"/>
        <v>5.6812302948586915</v>
      </c>
      <c r="T54">
        <f t="shared" si="9"/>
        <v>4.573690090858149</v>
      </c>
      <c r="U54">
        <f t="shared" si="10"/>
        <v>4.773224890564748</v>
      </c>
      <c r="V54">
        <f t="shared" si="11"/>
        <v>3.8426978401438774</v>
      </c>
      <c r="X54" s="6">
        <f t="shared" si="12"/>
        <v>0.0923455963714104</v>
      </c>
      <c r="Y54">
        <f t="shared" si="13"/>
        <v>1.6093183838228375</v>
      </c>
      <c r="AA54">
        <f t="shared" si="19"/>
        <v>0.07880167155499264</v>
      </c>
      <c r="AB54">
        <f t="shared" si="14"/>
        <v>1.8859176838892648</v>
      </c>
      <c r="AD54" s="6">
        <f t="shared" si="15"/>
        <v>2.8987908472248916</v>
      </c>
      <c r="AE54" s="5">
        <f t="shared" si="0"/>
        <v>1.9703427399293065</v>
      </c>
      <c r="AH54" s="6">
        <f t="shared" si="16"/>
        <v>2.253778303685456</v>
      </c>
      <c r="AI54" s="6">
        <f t="shared" si="17"/>
        <v>2.5573865173269503</v>
      </c>
      <c r="AK54">
        <f t="shared" si="1"/>
        <v>111.24226881498979</v>
      </c>
      <c r="AL54">
        <v>143.74</v>
      </c>
      <c r="AQ54">
        <f t="shared" si="2"/>
        <v>0.5033800496941169</v>
      </c>
      <c r="AT54" s="1">
        <v>0.2826388888888889</v>
      </c>
      <c r="AU54">
        <v>143.74</v>
      </c>
      <c r="AV54">
        <v>229.862</v>
      </c>
      <c r="AW54">
        <v>14.548</v>
      </c>
      <c r="AX54">
        <v>5.72938</v>
      </c>
    </row>
    <row r="55" spans="8:50" ht="12.75">
      <c r="H55" t="s">
        <v>6</v>
      </c>
      <c r="I55" s="1">
        <v>0.2833333333333333</v>
      </c>
      <c r="J55">
        <v>694.15</v>
      </c>
      <c r="K55">
        <v>80.08138</v>
      </c>
      <c r="L55">
        <v>100.07123</v>
      </c>
      <c r="M55">
        <v>5.62861</v>
      </c>
      <c r="N55">
        <f t="shared" si="3"/>
        <v>5.62861341176435</v>
      </c>
      <c r="O55">
        <f t="shared" si="4"/>
        <v>9.918620000000004</v>
      </c>
      <c r="P55">
        <f t="shared" si="5"/>
        <v>0.08733175693684671</v>
      </c>
      <c r="Q55">
        <f t="shared" si="6"/>
        <v>10.00595175693685</v>
      </c>
      <c r="R55">
        <f t="shared" si="7"/>
        <v>79.99404824306315</v>
      </c>
      <c r="S55">
        <f t="shared" si="8"/>
        <v>5.5829469174953825</v>
      </c>
      <c r="T55">
        <f t="shared" si="9"/>
        <v>4.494566787310775</v>
      </c>
      <c r="U55">
        <f t="shared" si="10"/>
        <v>4.701768312626536</v>
      </c>
      <c r="V55">
        <f t="shared" si="11"/>
        <v>3.7851715253352003</v>
      </c>
      <c r="X55" s="6">
        <f t="shared" si="12"/>
        <v>0.09275485673509731</v>
      </c>
      <c r="Y55">
        <f t="shared" si="13"/>
        <v>1.6149617436233936</v>
      </c>
      <c r="AA55">
        <f t="shared" si="19"/>
        <v>0.07930291200489994</v>
      </c>
      <c r="AB55">
        <f t="shared" si="14"/>
        <v>1.8889034636356772</v>
      </c>
      <c r="AD55" s="6">
        <f t="shared" si="15"/>
        <v>2.93496250298129</v>
      </c>
      <c r="AE55" s="5">
        <f t="shared" si="0"/>
        <v>1.9760107057105807</v>
      </c>
      <c r="AH55" s="6">
        <f t="shared" si="16"/>
        <v>2.257615524957468</v>
      </c>
      <c r="AI55" s="6">
        <f t="shared" si="17"/>
        <v>2.562152939473086</v>
      </c>
      <c r="AK55">
        <f t="shared" si="1"/>
        <v>114.6828389757981</v>
      </c>
      <c r="AL55">
        <v>147.1</v>
      </c>
      <c r="AQ55">
        <f t="shared" si="2"/>
        <v>0.5269998984648698</v>
      </c>
      <c r="AT55" s="1">
        <v>0.2833333333333333</v>
      </c>
      <c r="AU55">
        <v>147.1</v>
      </c>
      <c r="AV55">
        <v>234.256</v>
      </c>
      <c r="AW55">
        <v>14.89</v>
      </c>
      <c r="AX55">
        <v>5.62861</v>
      </c>
    </row>
    <row r="56" spans="8:50" ht="12.75">
      <c r="H56" t="s">
        <v>6</v>
      </c>
      <c r="I56" s="1">
        <v>0.28402777777777777</v>
      </c>
      <c r="J56">
        <v>699.32</v>
      </c>
      <c r="K56">
        <v>79.8936</v>
      </c>
      <c r="L56">
        <v>100.23725</v>
      </c>
      <c r="M56">
        <v>5.53132</v>
      </c>
      <c r="N56">
        <f t="shared" si="3"/>
        <v>5.531319026002383</v>
      </c>
      <c r="O56">
        <f t="shared" si="4"/>
        <v>10.106399999999994</v>
      </c>
      <c r="P56">
        <f t="shared" si="5"/>
        <v>0.08578252079215917</v>
      </c>
      <c r="Q56">
        <f t="shared" si="6"/>
        <v>10.192182520792153</v>
      </c>
      <c r="R56">
        <f t="shared" si="7"/>
        <v>79.80781747920784</v>
      </c>
      <c r="S56">
        <f t="shared" si="8"/>
        <v>5.487970724496165</v>
      </c>
      <c r="T56">
        <f t="shared" si="9"/>
        <v>4.418105941641297</v>
      </c>
      <c r="U56">
        <f t="shared" si="10"/>
        <v>4.632479331301146</v>
      </c>
      <c r="V56">
        <f t="shared" si="11"/>
        <v>3.7293902401476626</v>
      </c>
      <c r="X56" s="6">
        <f t="shared" si="12"/>
        <v>0.0931572492178292</v>
      </c>
      <c r="Y56">
        <f t="shared" si="13"/>
        <v>1.6177851067811897</v>
      </c>
      <c r="AA56">
        <f t="shared" si="19"/>
        <v>0.07979704047761119</v>
      </c>
      <c r="AB56">
        <f t="shared" si="14"/>
        <v>1.8886466148527432</v>
      </c>
      <c r="AD56" s="6">
        <f t="shared" si="15"/>
        <v>2.9711322620208596</v>
      </c>
      <c r="AE56" s="5">
        <f t="shared" si="0"/>
        <v>1.9783157101013815</v>
      </c>
      <c r="AH56" s="6">
        <f t="shared" si="16"/>
        <v>2.25864584048876</v>
      </c>
      <c r="AI56" s="6">
        <f t="shared" si="17"/>
        <v>2.563432750674405</v>
      </c>
      <c r="AK56">
        <f t="shared" si="1"/>
        <v>118.18614320851513</v>
      </c>
      <c r="AL56">
        <v>150.43</v>
      </c>
      <c r="AQ56">
        <f t="shared" si="2"/>
        <v>0.5520985649336327</v>
      </c>
      <c r="AT56" s="1">
        <v>0.28402777777777777</v>
      </c>
      <c r="AU56">
        <v>150.43</v>
      </c>
      <c r="AV56">
        <v>238.645</v>
      </c>
      <c r="AW56">
        <v>15.253</v>
      </c>
      <c r="AX56">
        <v>5.53132</v>
      </c>
    </row>
    <row r="57" spans="8:50" ht="12.75">
      <c r="H57" t="s">
        <v>6</v>
      </c>
      <c r="I57" s="1">
        <v>0.2847222222222222</v>
      </c>
      <c r="J57">
        <v>704.29</v>
      </c>
      <c r="K57">
        <v>79.70587</v>
      </c>
      <c r="L57">
        <v>100.40349</v>
      </c>
      <c r="M57">
        <v>5.43732</v>
      </c>
      <c r="N57">
        <f t="shared" si="3"/>
        <v>5.43732021928405</v>
      </c>
      <c r="O57">
        <f t="shared" si="4"/>
        <v>10.294129999999996</v>
      </c>
      <c r="P57">
        <f t="shared" si="5"/>
        <v>0.08428524057659852</v>
      </c>
      <c r="Q57">
        <f t="shared" si="6"/>
        <v>10.378415240576594</v>
      </c>
      <c r="R57">
        <f t="shared" si="7"/>
        <v>79.6215847594234</v>
      </c>
      <c r="S57">
        <f t="shared" si="8"/>
        <v>5.396138734713754</v>
      </c>
      <c r="T57">
        <f t="shared" si="9"/>
        <v>4.3441763454283615</v>
      </c>
      <c r="U57">
        <f t="shared" si="10"/>
        <v>4.565258030485981</v>
      </c>
      <c r="V57">
        <f t="shared" si="11"/>
        <v>3.675273546847772</v>
      </c>
      <c r="X57" s="6">
        <f t="shared" si="12"/>
        <v>0.093552997889958</v>
      </c>
      <c r="Y57">
        <f t="shared" si="13"/>
        <v>1.6209315387289254</v>
      </c>
      <c r="AA57">
        <f t="shared" si="19"/>
        <v>0.0802842317241161</v>
      </c>
      <c r="AB57">
        <f t="shared" si="14"/>
        <v>1.8888267542195636</v>
      </c>
      <c r="AD57" s="6">
        <f t="shared" si="15"/>
        <v>3.007300102614505</v>
      </c>
      <c r="AE57" s="5">
        <f t="shared" si="0"/>
        <v>1.9811009079649886</v>
      </c>
      <c r="AH57" s="6">
        <f t="shared" si="16"/>
        <v>2.259960153207305</v>
      </c>
      <c r="AI57" s="6">
        <f t="shared" si="17"/>
        <v>2.565065330295057</v>
      </c>
      <c r="AK57">
        <f t="shared" si="1"/>
        <v>121.70114542921127</v>
      </c>
      <c r="AL57">
        <v>153.8</v>
      </c>
      <c r="AQ57">
        <f t="shared" si="2"/>
        <v>0.5753817253826222</v>
      </c>
      <c r="AT57" s="1">
        <v>0.2847222222222222</v>
      </c>
      <c r="AU57">
        <v>153.8</v>
      </c>
      <c r="AV57">
        <v>243.031</v>
      </c>
      <c r="AW57">
        <v>15.595</v>
      </c>
      <c r="AX57">
        <v>5.43732</v>
      </c>
    </row>
    <row r="58" spans="8:50" ht="12.75">
      <c r="H58" t="s">
        <v>6</v>
      </c>
      <c r="I58" s="1">
        <v>0.28541666666666665</v>
      </c>
      <c r="J58">
        <v>708.72</v>
      </c>
      <c r="K58">
        <v>79.5182</v>
      </c>
      <c r="L58">
        <v>100.56994</v>
      </c>
      <c r="M58">
        <v>5.34646</v>
      </c>
      <c r="N58">
        <f t="shared" si="3"/>
        <v>5.346461735059033</v>
      </c>
      <c r="O58">
        <f t="shared" si="4"/>
        <v>10.481800000000007</v>
      </c>
      <c r="P58">
        <f t="shared" si="5"/>
        <v>0.08283751645500922</v>
      </c>
      <c r="Q58">
        <f t="shared" si="6"/>
        <v>10.564637516455017</v>
      </c>
      <c r="R58">
        <f t="shared" si="7"/>
        <v>79.43536248354498</v>
      </c>
      <c r="S58">
        <f t="shared" si="8"/>
        <v>5.307307542269192</v>
      </c>
      <c r="T58">
        <f t="shared" si="9"/>
        <v>4.272662549374278</v>
      </c>
      <c r="U58">
        <f t="shared" si="10"/>
        <v>4.500017385629444</v>
      </c>
      <c r="V58">
        <f t="shared" si="11"/>
        <v>3.6227513860806626</v>
      </c>
      <c r="X58" s="6">
        <f t="shared" si="12"/>
        <v>0.09394227592255852</v>
      </c>
      <c r="Y58">
        <f t="shared" si="13"/>
        <v>1.6256109113606516</v>
      </c>
      <c r="AA58">
        <f t="shared" si="19"/>
        <v>0.08076460286764503</v>
      </c>
      <c r="AB58">
        <f t="shared" si="14"/>
        <v>1.8908480120681985</v>
      </c>
      <c r="AD58" s="6">
        <f t="shared" si="15"/>
        <v>3.043462252613187</v>
      </c>
      <c r="AE58" s="5">
        <f t="shared" si="0"/>
        <v>1.985839737696869</v>
      </c>
      <c r="AH58" s="6">
        <f t="shared" si="16"/>
        <v>2.2627601486482822</v>
      </c>
      <c r="AI58" s="6">
        <f t="shared" si="17"/>
        <v>2.568543357579097</v>
      </c>
      <c r="AK58">
        <f t="shared" si="1"/>
        <v>125.20599869869454</v>
      </c>
      <c r="AL58">
        <v>157</v>
      </c>
      <c r="AQ58">
        <f t="shared" si="2"/>
        <v>0.6066337494105258</v>
      </c>
      <c r="AT58" s="1">
        <v>0.28541666666666665</v>
      </c>
      <c r="AU58">
        <v>157</v>
      </c>
      <c r="AV58">
        <v>247.412</v>
      </c>
      <c r="AW58">
        <v>15.962</v>
      </c>
      <c r="AX58">
        <v>5.34646</v>
      </c>
    </row>
    <row r="59" spans="8:50" ht="12.75">
      <c r="H59" t="s">
        <v>6</v>
      </c>
      <c r="I59" s="1">
        <v>0.28611111111111115</v>
      </c>
      <c r="J59">
        <v>714.18</v>
      </c>
      <c r="K59">
        <v>79.3306</v>
      </c>
      <c r="L59">
        <v>100.73662</v>
      </c>
      <c r="M59">
        <v>5.2586</v>
      </c>
      <c r="N59">
        <f t="shared" si="3"/>
        <v>5.258597696159663</v>
      </c>
      <c r="O59">
        <f t="shared" si="4"/>
        <v>10.669399999999996</v>
      </c>
      <c r="P59">
        <f t="shared" si="5"/>
        <v>0.08143708940754454</v>
      </c>
      <c r="Q59">
        <f t="shared" si="6"/>
        <v>10.75083708940754</v>
      </c>
      <c r="R59">
        <f t="shared" si="7"/>
        <v>79.24916291059246</v>
      </c>
      <c r="S59">
        <f t="shared" si="8"/>
        <v>5.22134204825287</v>
      </c>
      <c r="T59">
        <f t="shared" si="9"/>
        <v>4.203455791729901</v>
      </c>
      <c r="U59">
        <f t="shared" si="10"/>
        <v>4.436675181461369</v>
      </c>
      <c r="V59">
        <f t="shared" si="11"/>
        <v>3.571757570216727</v>
      </c>
      <c r="X59" s="6">
        <f t="shared" si="12"/>
        <v>0.09432524985061685</v>
      </c>
      <c r="Y59">
        <f t="shared" si="13"/>
        <v>1.6263104862484727</v>
      </c>
      <c r="AA59">
        <f t="shared" si="19"/>
        <v>0.08123826746152563</v>
      </c>
      <c r="AB59">
        <f t="shared" si="14"/>
        <v>1.888299046046452</v>
      </c>
      <c r="AD59" s="6">
        <f t="shared" si="15"/>
        <v>3.0796150333056227</v>
      </c>
      <c r="AE59" s="5">
        <f t="shared" si="0"/>
        <v>1.9857946749539672</v>
      </c>
      <c r="AH59" s="6">
        <f t="shared" si="16"/>
        <v>2.261587874927213</v>
      </c>
      <c r="AI59" s="6">
        <f t="shared" si="17"/>
        <v>2.5670872123559394</v>
      </c>
      <c r="AK59">
        <f t="shared" si="1"/>
        <v>128.79318876592293</v>
      </c>
      <c r="AL59">
        <v>160.52</v>
      </c>
      <c r="AQ59">
        <f t="shared" si="2"/>
        <v>0.6229940479225845</v>
      </c>
      <c r="AT59" s="1">
        <v>0.28611111111111115</v>
      </c>
      <c r="AU59">
        <v>160.52</v>
      </c>
      <c r="AV59">
        <v>251.79</v>
      </c>
      <c r="AW59">
        <v>16.304</v>
      </c>
      <c r="AX59">
        <v>5.2586</v>
      </c>
    </row>
    <row r="60" spans="8:50" ht="12.75">
      <c r="H60" t="s">
        <v>6</v>
      </c>
      <c r="I60" s="1">
        <v>0.28680555555555554</v>
      </c>
      <c r="J60">
        <v>719.25</v>
      </c>
      <c r="K60">
        <v>79.14306</v>
      </c>
      <c r="L60">
        <v>100.90352</v>
      </c>
      <c r="M60">
        <v>5.17358</v>
      </c>
      <c r="N60">
        <f t="shared" si="3"/>
        <v>5.173582000940353</v>
      </c>
      <c r="O60">
        <f t="shared" si="4"/>
        <v>10.856939999999994</v>
      </c>
      <c r="P60">
        <f t="shared" si="5"/>
        <v>0.08008168908274127</v>
      </c>
      <c r="Q60">
        <f t="shared" si="6"/>
        <v>10.937021689082735</v>
      </c>
      <c r="R60">
        <f t="shared" si="7"/>
        <v>79.06297831091726</v>
      </c>
      <c r="S60">
        <f t="shared" si="8"/>
        <v>5.138106150124783</v>
      </c>
      <c r="T60">
        <f t="shared" si="9"/>
        <v>4.1364465027706725</v>
      </c>
      <c r="U60">
        <f t="shared" si="10"/>
        <v>4.3751472161438505</v>
      </c>
      <c r="V60">
        <f t="shared" si="11"/>
        <v>3.522224312334528</v>
      </c>
      <c r="X60" s="6">
        <f t="shared" si="12"/>
        <v>0.09470211975687726</v>
      </c>
      <c r="Y60">
        <f t="shared" si="13"/>
        <v>1.628021200425632</v>
      </c>
      <c r="AA60">
        <f t="shared" si="19"/>
        <v>0.0817053852434814</v>
      </c>
      <c r="AB60">
        <f t="shared" si="14"/>
        <v>1.8869877209439367</v>
      </c>
      <c r="AD60" s="6">
        <f t="shared" si="15"/>
        <v>3.115758707720661</v>
      </c>
      <c r="AE60" s="5">
        <f t="shared" si="0"/>
        <v>1.9870600206940245</v>
      </c>
      <c r="AH60" s="6">
        <f t="shared" si="16"/>
        <v>2.2613825919261066</v>
      </c>
      <c r="AI60" s="6">
        <f t="shared" si="17"/>
        <v>2.5668322191268977</v>
      </c>
      <c r="AK60">
        <f t="shared" si="1"/>
        <v>132.37822594147266</v>
      </c>
      <c r="AL60">
        <v>163.92</v>
      </c>
      <c r="AQ60">
        <f t="shared" si="2"/>
        <v>0.644986808979175</v>
      </c>
      <c r="AT60" s="1">
        <v>0.28680555555555554</v>
      </c>
      <c r="AU60">
        <v>163.92</v>
      </c>
      <c r="AV60">
        <v>256.163</v>
      </c>
      <c r="AW60">
        <v>16.672</v>
      </c>
      <c r="AX60">
        <v>5.17358</v>
      </c>
    </row>
    <row r="61" spans="8:50" ht="12.75">
      <c r="H61" t="s">
        <v>6</v>
      </c>
      <c r="I61" s="1">
        <v>0.2875</v>
      </c>
      <c r="J61">
        <v>723.85</v>
      </c>
      <c r="K61">
        <v>78.9556</v>
      </c>
      <c r="L61">
        <v>101.07064</v>
      </c>
      <c r="M61">
        <v>5.09129</v>
      </c>
      <c r="N61">
        <f t="shared" si="3"/>
        <v>5.091290699986933</v>
      </c>
      <c r="O61">
        <f t="shared" si="4"/>
        <v>11.044399999999996</v>
      </c>
      <c r="P61">
        <f t="shared" si="5"/>
        <v>0.07876939138349129</v>
      </c>
      <c r="Q61">
        <f t="shared" si="6"/>
        <v>11.123169391383488</v>
      </c>
      <c r="R61">
        <f t="shared" si="7"/>
        <v>78.87683060861652</v>
      </c>
      <c r="S61">
        <f t="shared" si="8"/>
        <v>5.057484727919443</v>
      </c>
      <c r="T61">
        <f t="shared" si="9"/>
        <v>4.071542004851419</v>
      </c>
      <c r="U61">
        <f t="shared" si="10"/>
        <v>4.315363620575144</v>
      </c>
      <c r="V61">
        <f t="shared" si="11"/>
        <v>3.4740953641213372</v>
      </c>
      <c r="X61" s="6">
        <f t="shared" si="12"/>
        <v>0.0950730183397058</v>
      </c>
      <c r="Y61">
        <f t="shared" si="13"/>
        <v>1.6310516704737217</v>
      </c>
      <c r="AA61">
        <f t="shared" si="19"/>
        <v>0.08216603702617815</v>
      </c>
      <c r="AB61">
        <f t="shared" si="14"/>
        <v>1.88726402041942</v>
      </c>
      <c r="AD61" s="6">
        <f t="shared" si="15"/>
        <v>3.1518878384884808</v>
      </c>
      <c r="AE61" s="5">
        <f t="shared" si="0"/>
        <v>1.9900073270513696</v>
      </c>
      <c r="AH61" s="6">
        <f t="shared" si="16"/>
        <v>2.262459076012356</v>
      </c>
      <c r="AI61" s="6">
        <f t="shared" si="17"/>
        <v>2.5681693788122377</v>
      </c>
      <c r="AK61">
        <f t="shared" si="1"/>
        <v>135.95361917801063</v>
      </c>
      <c r="AL61">
        <v>167.38</v>
      </c>
      <c r="AQ61">
        <f t="shared" si="2"/>
        <v>0.6642252629709149</v>
      </c>
      <c r="AT61" s="1">
        <v>0.2875</v>
      </c>
      <c r="AU61">
        <v>167.38</v>
      </c>
      <c r="AV61">
        <v>260.532</v>
      </c>
      <c r="AW61">
        <v>17.013</v>
      </c>
      <c r="AX61">
        <v>5.09129</v>
      </c>
    </row>
    <row r="62" spans="8:50" ht="12.75">
      <c r="H62" t="s">
        <v>6</v>
      </c>
      <c r="I62" s="1">
        <v>0.2881944444444445</v>
      </c>
      <c r="J62">
        <v>728.65</v>
      </c>
      <c r="K62">
        <v>78.76821</v>
      </c>
      <c r="L62">
        <v>101.23801</v>
      </c>
      <c r="M62">
        <v>5.01159</v>
      </c>
      <c r="N62">
        <f t="shared" si="3"/>
        <v>5.01159417051553</v>
      </c>
      <c r="O62">
        <f t="shared" si="4"/>
        <v>11.231790000000004</v>
      </c>
      <c r="P62">
        <f t="shared" si="5"/>
        <v>0.07749817563462294</v>
      </c>
      <c r="Q62">
        <f t="shared" si="6"/>
        <v>11.309288175634627</v>
      </c>
      <c r="R62">
        <f t="shared" si="7"/>
        <v>78.69071182436537</v>
      </c>
      <c r="S62">
        <f t="shared" si="8"/>
        <v>4.979356477721163</v>
      </c>
      <c r="T62">
        <f t="shared" si="9"/>
        <v>4.008644641920834</v>
      </c>
      <c r="U62">
        <f t="shared" si="10"/>
        <v>4.257248865851244</v>
      </c>
      <c r="V62">
        <f t="shared" si="11"/>
        <v>3.4273099208250333</v>
      </c>
      <c r="X62" s="6">
        <f t="shared" si="12"/>
        <v>0.09543813183307118</v>
      </c>
      <c r="Y62">
        <f t="shared" si="13"/>
        <v>1.6330300646010816</v>
      </c>
      <c r="AA62">
        <f t="shared" si="19"/>
        <v>0.08262037441064861</v>
      </c>
      <c r="AB62">
        <f t="shared" si="14"/>
        <v>1.8863789919194496</v>
      </c>
      <c r="AD62" s="6">
        <f t="shared" si="15"/>
        <v>3.1880028454627283</v>
      </c>
      <c r="AE62" s="5">
        <f t="shared" si="0"/>
        <v>1.9917387320862192</v>
      </c>
      <c r="AH62" s="6">
        <f t="shared" si="16"/>
        <v>2.2624600309805523</v>
      </c>
      <c r="AI62" s="6">
        <f t="shared" si="17"/>
        <v>2.5681705650303988</v>
      </c>
      <c r="AK62">
        <f t="shared" si="1"/>
        <v>139.56042781042407</v>
      </c>
      <c r="AL62">
        <v>170.92</v>
      </c>
      <c r="AQ62">
        <f t="shared" si="2"/>
        <v>0.6798388328555218</v>
      </c>
      <c r="AT62" s="1">
        <v>0.2881944444444445</v>
      </c>
      <c r="AU62">
        <v>170.92</v>
      </c>
      <c r="AV62">
        <v>264.896</v>
      </c>
      <c r="AW62">
        <v>17.389</v>
      </c>
      <c r="AX62">
        <v>5.01159</v>
      </c>
    </row>
    <row r="63" spans="8:50" ht="12.75">
      <c r="H63" t="s">
        <v>6</v>
      </c>
      <c r="I63" s="1">
        <v>0.2888888888888889</v>
      </c>
      <c r="J63">
        <v>733.18</v>
      </c>
      <c r="K63">
        <v>78.5809</v>
      </c>
      <c r="L63">
        <v>101.4056</v>
      </c>
      <c r="M63">
        <v>4.93438</v>
      </c>
      <c r="N63">
        <f t="shared" si="3"/>
        <v>4.934378867950405</v>
      </c>
      <c r="O63">
        <f t="shared" si="4"/>
        <v>11.4191</v>
      </c>
      <c r="P63">
        <f t="shared" si="5"/>
        <v>0.07626627210201795</v>
      </c>
      <c r="Q63">
        <f t="shared" si="6"/>
        <v>11.495366272102018</v>
      </c>
      <c r="R63">
        <f t="shared" si="7"/>
        <v>78.50463372789798</v>
      </c>
      <c r="S63">
        <f t="shared" si="8"/>
        <v>4.903615281734775</v>
      </c>
      <c r="T63">
        <f t="shared" si="9"/>
        <v>3.9476689835557472</v>
      </c>
      <c r="U63">
        <f t="shared" si="10"/>
        <v>4.200737665105721</v>
      </c>
      <c r="V63">
        <f t="shared" si="11"/>
        <v>3.3818154230740456</v>
      </c>
      <c r="X63" s="6">
        <f t="shared" si="12"/>
        <v>0.09579760060981254</v>
      </c>
      <c r="Y63">
        <f t="shared" si="13"/>
        <v>1.6356430069119305</v>
      </c>
      <c r="AA63">
        <f t="shared" si="19"/>
        <v>0.08306849630624777</v>
      </c>
      <c r="AB63">
        <f t="shared" si="14"/>
        <v>1.8862827965335027</v>
      </c>
      <c r="AD63" s="6">
        <f t="shared" si="15"/>
        <v>3.2241003641784385</v>
      </c>
      <c r="AE63" s="5">
        <f t="shared" si="0"/>
        <v>1.994308934828156</v>
      </c>
      <c r="AH63" s="6">
        <f t="shared" si="16"/>
        <v>2.2630666670425876</v>
      </c>
      <c r="AI63" s="6">
        <f t="shared" si="17"/>
        <v>2.568924100819909</v>
      </c>
      <c r="AK63">
        <f t="shared" si="1"/>
        <v>143.16778359887192</v>
      </c>
      <c r="AL63">
        <v>174.55</v>
      </c>
      <c r="AQ63">
        <f t="shared" si="2"/>
        <v>0.6913977419506594</v>
      </c>
      <c r="AT63" s="1">
        <v>0.2888888888888889</v>
      </c>
      <c r="AU63">
        <v>174.55</v>
      </c>
      <c r="AV63">
        <v>269.255</v>
      </c>
      <c r="AW63">
        <v>17.761</v>
      </c>
      <c r="AX63">
        <v>4.93438</v>
      </c>
    </row>
    <row r="64" spans="8:50" ht="12.75">
      <c r="H64" t="s">
        <v>6</v>
      </c>
      <c r="I64" s="1">
        <v>0.28958333333333336</v>
      </c>
      <c r="J64">
        <v>737.45</v>
      </c>
      <c r="K64">
        <v>78.39367</v>
      </c>
      <c r="L64">
        <v>101.57344</v>
      </c>
      <c r="M64">
        <v>4.85953</v>
      </c>
      <c r="N64">
        <f t="shared" si="3"/>
        <v>4.8595337019847875</v>
      </c>
      <c r="O64">
        <f t="shared" si="4"/>
        <v>11.60633</v>
      </c>
      <c r="P64">
        <f t="shared" si="5"/>
        <v>0.07507194534151908</v>
      </c>
      <c r="Q64">
        <f t="shared" si="6"/>
        <v>11.681401945341518</v>
      </c>
      <c r="R64">
        <f t="shared" si="7"/>
        <v>78.31859805465848</v>
      </c>
      <c r="S64">
        <f t="shared" si="8"/>
        <v>4.8301569195210545</v>
      </c>
      <c r="T64">
        <f t="shared" si="9"/>
        <v>3.888531126804612</v>
      </c>
      <c r="U64">
        <f t="shared" si="10"/>
        <v>4.145765190941249</v>
      </c>
      <c r="V64">
        <f t="shared" si="11"/>
        <v>3.3375596813936683</v>
      </c>
      <c r="X64" s="6">
        <f t="shared" si="12"/>
        <v>0.09615157869440111</v>
      </c>
      <c r="Y64">
        <f t="shared" si="13"/>
        <v>1.6388736785092346</v>
      </c>
      <c r="AA64">
        <f t="shared" si="19"/>
        <v>0.08351052269902992</v>
      </c>
      <c r="AB64">
        <f t="shared" si="14"/>
        <v>1.8869513251315553</v>
      </c>
      <c r="AD64" s="6">
        <f t="shared" si="15"/>
        <v>3.2601790228369145</v>
      </c>
      <c r="AE64" s="5">
        <f t="shared" si="0"/>
        <v>1.9976938281134617</v>
      </c>
      <c r="AH64" s="6">
        <f t="shared" si="16"/>
        <v>2.264266838534589</v>
      </c>
      <c r="AI64" s="6">
        <f t="shared" si="17"/>
        <v>2.5704148993882265</v>
      </c>
      <c r="AK64">
        <f t="shared" si="1"/>
        <v>146.7752510958412</v>
      </c>
      <c r="AL64">
        <v>178</v>
      </c>
      <c r="AQ64">
        <f t="shared" si="2"/>
        <v>0.71117024542684</v>
      </c>
      <c r="AT64" s="1">
        <v>0.28958333333333336</v>
      </c>
      <c r="AU64">
        <v>178</v>
      </c>
      <c r="AV64">
        <v>273.61</v>
      </c>
      <c r="AW64">
        <v>18.119</v>
      </c>
      <c r="AX64">
        <v>4.85953</v>
      </c>
    </row>
    <row r="65" spans="8:50" ht="12.75">
      <c r="H65" t="s">
        <v>6</v>
      </c>
      <c r="I65" s="1">
        <v>0.2902777777777778</v>
      </c>
      <c r="J65">
        <v>741.52</v>
      </c>
      <c r="K65">
        <v>78.20653</v>
      </c>
      <c r="L65">
        <v>101.74153</v>
      </c>
      <c r="M65">
        <v>4.78696</v>
      </c>
      <c r="N65">
        <f t="shared" si="3"/>
        <v>4.786957825762442</v>
      </c>
      <c r="O65">
        <f t="shared" si="4"/>
        <v>11.79347</v>
      </c>
      <c r="P65">
        <f t="shared" si="5"/>
        <v>0.07391361901007845</v>
      </c>
      <c r="Q65">
        <f t="shared" si="6"/>
        <v>11.867383619010077</v>
      </c>
      <c r="R65">
        <f t="shared" si="7"/>
        <v>78.13261638098993</v>
      </c>
      <c r="S65">
        <f t="shared" si="8"/>
        <v>4.758886761160114</v>
      </c>
      <c r="T65">
        <f t="shared" si="9"/>
        <v>3.8311548895898815</v>
      </c>
      <c r="U65">
        <f t="shared" si="10"/>
        <v>4.092272884760636</v>
      </c>
      <c r="V65">
        <f t="shared" si="11"/>
        <v>3.294495553024004</v>
      </c>
      <c r="X65" s="6">
        <f t="shared" si="12"/>
        <v>0.09650019563784801</v>
      </c>
      <c r="Y65">
        <f t="shared" si="13"/>
        <v>1.6425215144827496</v>
      </c>
      <c r="AA65">
        <f t="shared" si="19"/>
        <v>0.08394654696896739</v>
      </c>
      <c r="AB65">
        <f t="shared" si="14"/>
        <v>1.888149700136611</v>
      </c>
      <c r="AD65" s="6">
        <f t="shared" si="15"/>
        <v>3.2962355838227992</v>
      </c>
      <c r="AE65" s="5">
        <f t="shared" si="0"/>
        <v>2.001645730145626</v>
      </c>
      <c r="AH65" s="6">
        <f t="shared" si="16"/>
        <v>2.265863965044968</v>
      </c>
      <c r="AI65" s="6">
        <f t="shared" si="17"/>
        <v>2.572398777468122</v>
      </c>
      <c r="AK65">
        <f t="shared" si="1"/>
        <v>150.38496244953927</v>
      </c>
      <c r="AL65">
        <v>181.45</v>
      </c>
      <c r="AQ65">
        <f t="shared" si="2"/>
        <v>0.7309052676888526</v>
      </c>
      <c r="AT65" s="1">
        <v>0.2902777777777778</v>
      </c>
      <c r="AU65">
        <v>181.45</v>
      </c>
      <c r="AV65">
        <v>277.96</v>
      </c>
      <c r="AW65">
        <v>18.482</v>
      </c>
      <c r="AX65">
        <v>4.78696</v>
      </c>
    </row>
    <row r="66" spans="8:50" ht="12.75">
      <c r="H66" t="s">
        <v>6</v>
      </c>
      <c r="I66" s="1">
        <v>0.29097222222222224</v>
      </c>
      <c r="J66">
        <v>746.28</v>
      </c>
      <c r="K66">
        <v>78.01947</v>
      </c>
      <c r="L66">
        <v>101.90986</v>
      </c>
      <c r="M66">
        <v>4.71655</v>
      </c>
      <c r="N66">
        <f t="shared" si="3"/>
        <v>4.716548501141866</v>
      </c>
      <c r="O66">
        <f t="shared" si="4"/>
        <v>11.980530000000002</v>
      </c>
      <c r="P66">
        <f t="shared" si="5"/>
        <v>0.07278968268803078</v>
      </c>
      <c r="Q66">
        <f t="shared" si="6"/>
        <v>12.053319682688032</v>
      </c>
      <c r="R66">
        <f t="shared" si="7"/>
        <v>77.94668031731197</v>
      </c>
      <c r="S66">
        <f t="shared" si="8"/>
        <v>4.689707900066339</v>
      </c>
      <c r="T66">
        <f t="shared" si="9"/>
        <v>3.7754622569979968</v>
      </c>
      <c r="U66">
        <f t="shared" si="10"/>
        <v>4.040199622398568</v>
      </c>
      <c r="V66">
        <f t="shared" si="11"/>
        <v>3.252573829787475</v>
      </c>
      <c r="X66" s="6">
        <f t="shared" si="12"/>
        <v>0.09684361281704694</v>
      </c>
      <c r="Y66">
        <f t="shared" si="13"/>
        <v>1.64333963433542</v>
      </c>
      <c r="AA66">
        <f t="shared" si="19"/>
        <v>0.08437670611488456</v>
      </c>
      <c r="AB66">
        <f t="shared" si="14"/>
        <v>1.8861479026900823</v>
      </c>
      <c r="AD66" s="6">
        <f t="shared" si="15"/>
        <v>3.332270719870331</v>
      </c>
      <c r="AE66" s="5">
        <f aca="true" t="shared" si="20" ref="AE66:AE129">-$AD66*LN($J66/$D$12)</f>
        <v>2.0022058343727522</v>
      </c>
      <c r="AH66" s="6">
        <f t="shared" si="16"/>
        <v>2.264599608839087</v>
      </c>
      <c r="AI66" s="6">
        <f t="shared" si="17"/>
        <v>2.5708282515606715</v>
      </c>
      <c r="AK66">
        <f aca="true" t="shared" si="21" ref="AK66:AK129">$AM$2*$D$12*SIN(RADIANS(90-$K66))*EXP(-$AN$2*$M66*($AO$2+$AP$2*($AH66-1)))</f>
        <v>154.0571271314241</v>
      </c>
      <c r="AL66">
        <v>184.97</v>
      </c>
      <c r="AQ66">
        <f aca="true" t="shared" si="22" ref="AQ66:AQ129">1-((1/$AP$2)*((1/($AN$2*$M66))*LN($AL66/($AM$2*$D$12*SIN(RADIANS(90-$K66))))+$AO$2))</f>
        <v>0.7474737708043631</v>
      </c>
      <c r="AT66" s="1">
        <v>0.29097222222222224</v>
      </c>
      <c r="AU66">
        <v>184.97</v>
      </c>
      <c r="AV66">
        <v>282.305</v>
      </c>
      <c r="AW66">
        <v>18.854</v>
      </c>
      <c r="AX66">
        <v>4.71655</v>
      </c>
    </row>
    <row r="67" spans="7:50" ht="12.75">
      <c r="G67">
        <f>VALUE(I67)</f>
        <v>0.2916666666666667</v>
      </c>
      <c r="H67" t="s">
        <v>6</v>
      </c>
      <c r="I67" s="1">
        <v>0.2916666666666667</v>
      </c>
      <c r="J67">
        <v>750.46</v>
      </c>
      <c r="K67">
        <v>77.8325</v>
      </c>
      <c r="L67">
        <v>102.07845</v>
      </c>
      <c r="M67">
        <v>4.64822</v>
      </c>
      <c r="N67">
        <f aca="true" t="shared" si="23" ref="N67:N130">1/(COS(RADIANS($K67))+0.50572*((96.07995-$K67)^(-1.6364)))</f>
        <v>4.6482162082026335</v>
      </c>
      <c r="O67">
        <f aca="true" t="shared" si="24" ref="O67:O130">90-$K67</f>
        <v>12.167500000000004</v>
      </c>
      <c r="P67">
        <f aca="true" t="shared" si="25" ref="P67:P130">0.061359*(180/PI())*(0.1594+1.123*(PI()/180)*$O67+0.065656*((PI()/180)^2)*$O67^2)/(1+28.9344*(PI()/180)*$O67+277.3971*((PI()/180)^2)*$O67^2)</f>
        <v>0.07169873346311924</v>
      </c>
      <c r="Q67">
        <f aca="true" t="shared" si="26" ref="Q67:Q130">$O67+$P67</f>
        <v>12.239198733463123</v>
      </c>
      <c r="R67">
        <f aca="true" t="shared" si="27" ref="R67:R130">90-$Q67</f>
        <v>77.76080126653687</v>
      </c>
      <c r="S67">
        <f aca="true" t="shared" si="28" ref="S67:S130">1/(COS(RADIANS($R67))+0.50572*((96.07995-$R67)^(-1.6364)))</f>
        <v>4.622536033370115</v>
      </c>
      <c r="T67">
        <f aca="true" t="shared" si="29" ref="T67:T130">$S67*EXP(-$F$2/8434.5)</f>
        <v>3.721385360771665</v>
      </c>
      <c r="U67">
        <f aca="true" t="shared" si="30" ref="U67:U130">1/(COS(RADIANS($K67))+0.50572*((6.07995-RADIANS($K67))^(-1.6364)))</f>
        <v>3.989492945427545</v>
      </c>
      <c r="V67">
        <f aca="true" t="shared" si="31" ref="V67:V130">$U67*EXP(-$F$2/8434.5)</f>
        <v>3.2117522798825915</v>
      </c>
      <c r="X67" s="6">
        <f aca="true" t="shared" si="32" ref="X67:X130">0.128-0.054*LOG10($T67)</f>
        <v>0.0971819491773115</v>
      </c>
      <c r="Y67">
        <f aca="true" t="shared" si="33" ref="Y67:Y130">-(1/($T67*$X67))*LN($J67/$D$12)</f>
        <v>1.6459708691527475</v>
      </c>
      <c r="AA67">
        <f t="shared" si="19"/>
        <v>0.08480108771075708</v>
      </c>
      <c r="AB67">
        <f aca="true" t="shared" si="34" ref="AB67:AB130">-(1/($T67*$AA67))*LN($J67/$D$12)</f>
        <v>1.8862807267158044</v>
      </c>
      <c r="AD67" s="6">
        <f aca="true" t="shared" si="35" ref="AD67:AD130">(9.38076*(SIN(RADIANS(90-$K67))+(0.003+(SIN(RADIANS(90-$K67)))^2)^0.5))/(2.0015*(1-$F$2*(10^(-4))))+0.91018</f>
        <v>3.368281303454333</v>
      </c>
      <c r="AE67" s="5">
        <f t="shared" si="20"/>
        <v>2.0050294208358808</v>
      </c>
      <c r="AH67" s="6">
        <f aca="true" t="shared" si="36" ref="AH67:AH130">((11.1/$U67)*LN($AG$2*$D$12/$J67))+1</f>
        <v>2.265132192495893</v>
      </c>
      <c r="AI67" s="6">
        <f aca="true" t="shared" si="37" ref="AI67:AI130">((11.1/$V67)*LN($AG$2*$D$12/$J67))+1</f>
        <v>2.571489802812611</v>
      </c>
      <c r="AK67">
        <f t="shared" si="21"/>
        <v>157.70496981870883</v>
      </c>
      <c r="AL67">
        <v>188.45</v>
      </c>
      <c r="AQ67">
        <f t="shared" si="22"/>
        <v>0.7658036389376645</v>
      </c>
      <c r="AT67" s="1">
        <v>0.2916666666666667</v>
      </c>
      <c r="AU67">
        <v>188.45</v>
      </c>
      <c r="AV67">
        <v>286.645</v>
      </c>
      <c r="AW67">
        <v>19.191</v>
      </c>
      <c r="AX67">
        <v>4.64822</v>
      </c>
    </row>
    <row r="68" spans="8:50" ht="12.75">
      <c r="H68" t="s">
        <v>6</v>
      </c>
      <c r="I68" s="1">
        <v>0.2923611111111111</v>
      </c>
      <c r="J68">
        <v>754.79</v>
      </c>
      <c r="K68">
        <v>77.64562</v>
      </c>
      <c r="L68">
        <v>102.24729</v>
      </c>
      <c r="M68">
        <v>4.58187</v>
      </c>
      <c r="N68">
        <f t="shared" si="23"/>
        <v>4.581872695484169</v>
      </c>
      <c r="O68">
        <f t="shared" si="24"/>
        <v>12.354380000000006</v>
      </c>
      <c r="P68">
        <f t="shared" si="25"/>
        <v>0.0706393855892392</v>
      </c>
      <c r="Q68">
        <f t="shared" si="26"/>
        <v>12.425019385589245</v>
      </c>
      <c r="R68">
        <f t="shared" si="27"/>
        <v>77.57498061441075</v>
      </c>
      <c r="S68">
        <f t="shared" si="28"/>
        <v>4.557287764230582</v>
      </c>
      <c r="T68">
        <f t="shared" si="29"/>
        <v>3.668857062054538</v>
      </c>
      <c r="U68">
        <f t="shared" si="30"/>
        <v>3.9401003353654347</v>
      </c>
      <c r="V68">
        <f t="shared" si="31"/>
        <v>3.1719886231607135</v>
      </c>
      <c r="X68" s="6">
        <f t="shared" si="32"/>
        <v>0.09751533722884503</v>
      </c>
      <c r="Y68">
        <f t="shared" si="33"/>
        <v>1.6477481814934032</v>
      </c>
      <c r="AA68">
        <f t="shared" si="19"/>
        <v>0.08521979979307</v>
      </c>
      <c r="AB68">
        <f t="shared" si="34"/>
        <v>1.8854857671187792</v>
      </c>
      <c r="AD68" s="6">
        <f t="shared" si="35"/>
        <v>3.4042661833180876</v>
      </c>
      <c r="AE68" s="5">
        <f t="shared" si="20"/>
        <v>2.0068645928112807</v>
      </c>
      <c r="AH68" s="6">
        <f t="shared" si="36"/>
        <v>2.2647838553321837</v>
      </c>
      <c r="AI68" s="6">
        <f t="shared" si="37"/>
        <v>2.5710571141940175</v>
      </c>
      <c r="AK68">
        <f t="shared" si="21"/>
        <v>161.37787677569258</v>
      </c>
      <c r="AL68">
        <v>191.96</v>
      </c>
      <c r="AQ68">
        <f t="shared" si="22"/>
        <v>0.7827576593461129</v>
      </c>
      <c r="AT68" s="1">
        <v>0.2923611111111111</v>
      </c>
      <c r="AU68">
        <v>191.96</v>
      </c>
      <c r="AV68">
        <v>290.98</v>
      </c>
      <c r="AW68">
        <v>19.584</v>
      </c>
      <c r="AX68">
        <v>4.58187</v>
      </c>
    </row>
    <row r="69" spans="8:50" ht="12.75">
      <c r="H69" t="s">
        <v>6</v>
      </c>
      <c r="I69" s="1">
        <v>0.29305555555555557</v>
      </c>
      <c r="J69">
        <v>759.33</v>
      </c>
      <c r="K69">
        <v>77.45884</v>
      </c>
      <c r="L69">
        <v>102.41639</v>
      </c>
      <c r="M69">
        <v>4.51744</v>
      </c>
      <c r="N69">
        <f t="shared" si="23"/>
        <v>4.517437965587392</v>
      </c>
      <c r="O69">
        <f t="shared" si="24"/>
        <v>12.541160000000005</v>
      </c>
      <c r="P69">
        <f t="shared" si="25"/>
        <v>0.06961038235196093</v>
      </c>
      <c r="Q69">
        <f t="shared" si="26"/>
        <v>12.610770382351966</v>
      </c>
      <c r="R69">
        <f t="shared" si="27"/>
        <v>77.38922961764803</v>
      </c>
      <c r="S69">
        <f t="shared" si="28"/>
        <v>4.493887502318037</v>
      </c>
      <c r="T69">
        <f t="shared" si="29"/>
        <v>3.617816506643568</v>
      </c>
      <c r="U69">
        <f t="shared" si="30"/>
        <v>3.8919744752447976</v>
      </c>
      <c r="V69">
        <f t="shared" si="31"/>
        <v>3.133244766966928</v>
      </c>
      <c r="X69" s="6">
        <f t="shared" si="32"/>
        <v>0.09784388705913369</v>
      </c>
      <c r="Y69">
        <f t="shared" si="33"/>
        <v>1.6484424687553512</v>
      </c>
      <c r="AA69">
        <f t="shared" si="19"/>
        <v>0.08563292557067756</v>
      </c>
      <c r="AB69">
        <f t="shared" si="34"/>
        <v>1.883504711085184</v>
      </c>
      <c r="AD69" s="6">
        <f t="shared" si="35"/>
        <v>3.4402223295340164</v>
      </c>
      <c r="AE69" s="5">
        <f t="shared" si="20"/>
        <v>2.0074305941827215</v>
      </c>
      <c r="AH69" s="6">
        <f t="shared" si="36"/>
        <v>2.26332012879845</v>
      </c>
      <c r="AI69" s="6">
        <f t="shared" si="37"/>
        <v>2.569238939511946</v>
      </c>
      <c r="AK69">
        <f t="shared" si="21"/>
        <v>165.07963279605258</v>
      </c>
      <c r="AL69">
        <v>195.65</v>
      </c>
      <c r="AQ69">
        <f t="shared" si="22"/>
        <v>0.7916767807326002</v>
      </c>
      <c r="AT69" s="1">
        <v>0.29305555555555557</v>
      </c>
      <c r="AU69">
        <v>195.65</v>
      </c>
      <c r="AV69">
        <v>295.309</v>
      </c>
      <c r="AW69">
        <v>19.943</v>
      </c>
      <c r="AX69">
        <v>4.51744</v>
      </c>
    </row>
    <row r="70" spans="8:50" ht="12.75">
      <c r="H70" t="s">
        <v>6</v>
      </c>
      <c r="I70" s="1">
        <v>0.29375</v>
      </c>
      <c r="J70">
        <v>763.28</v>
      </c>
      <c r="K70">
        <v>77.27216</v>
      </c>
      <c r="L70">
        <v>102.58576</v>
      </c>
      <c r="M70">
        <v>4.45483</v>
      </c>
      <c r="N70">
        <f t="shared" si="23"/>
        <v>4.454832866162679</v>
      </c>
      <c r="O70">
        <f t="shared" si="24"/>
        <v>12.72784</v>
      </c>
      <c r="P70">
        <f t="shared" si="25"/>
        <v>0.06861047806803973</v>
      </c>
      <c r="Q70">
        <f t="shared" si="26"/>
        <v>12.79645047806804</v>
      </c>
      <c r="R70">
        <f t="shared" si="27"/>
        <v>77.20354952193196</v>
      </c>
      <c r="S70">
        <f t="shared" si="28"/>
        <v>4.432260207563976</v>
      </c>
      <c r="T70">
        <f t="shared" si="29"/>
        <v>3.5682032833249995</v>
      </c>
      <c r="U70">
        <f t="shared" si="30"/>
        <v>3.8450678069850377</v>
      </c>
      <c r="V70">
        <f t="shared" si="31"/>
        <v>3.0954824245375105</v>
      </c>
      <c r="X70" s="6">
        <f t="shared" si="32"/>
        <v>0.09816772222076373</v>
      </c>
      <c r="Y70">
        <f t="shared" si="33"/>
        <v>1.6510371054739208</v>
      </c>
      <c r="AA70">
        <f t="shared" si="19"/>
        <v>0.08604056834330397</v>
      </c>
      <c r="AB70">
        <f t="shared" si="34"/>
        <v>1.8837457151566024</v>
      </c>
      <c r="AD70" s="6">
        <f t="shared" si="35"/>
        <v>3.476148681802792</v>
      </c>
      <c r="AE70" s="5">
        <f t="shared" si="20"/>
        <v>2.0103583599623334</v>
      </c>
      <c r="AH70" s="6">
        <f t="shared" si="36"/>
        <v>2.2637534399778323</v>
      </c>
      <c r="AI70" s="6">
        <f t="shared" si="37"/>
        <v>2.5697771789970236</v>
      </c>
      <c r="AK70">
        <f t="shared" si="21"/>
        <v>168.75277910643604</v>
      </c>
      <c r="AL70">
        <v>199.14</v>
      </c>
      <c r="AQ70">
        <f t="shared" si="22"/>
        <v>0.8094254555219109</v>
      </c>
      <c r="AT70" s="1">
        <v>0.29375</v>
      </c>
      <c r="AU70">
        <v>199.14</v>
      </c>
      <c r="AV70">
        <v>299.633</v>
      </c>
      <c r="AW70">
        <v>20.336</v>
      </c>
      <c r="AX70">
        <v>4.45483</v>
      </c>
    </row>
    <row r="71" spans="8:50" ht="12.75">
      <c r="H71" t="s">
        <v>6</v>
      </c>
      <c r="I71" s="1">
        <v>0.29444444444444445</v>
      </c>
      <c r="J71">
        <v>767.56</v>
      </c>
      <c r="K71">
        <v>77.08558</v>
      </c>
      <c r="L71">
        <v>102.75539</v>
      </c>
      <c r="M71">
        <v>4.39398</v>
      </c>
      <c r="N71">
        <f t="shared" si="23"/>
        <v>4.393982497157331</v>
      </c>
      <c r="O71">
        <f t="shared" si="24"/>
        <v>12.914420000000007</v>
      </c>
      <c r="P71">
        <f t="shared" si="25"/>
        <v>0.06763849275231691</v>
      </c>
      <c r="Q71">
        <f t="shared" si="26"/>
        <v>12.982058492752325</v>
      </c>
      <c r="R71">
        <f t="shared" si="27"/>
        <v>77.01794150724767</v>
      </c>
      <c r="S71">
        <f t="shared" si="28"/>
        <v>4.372334766312226</v>
      </c>
      <c r="T71">
        <f t="shared" si="29"/>
        <v>3.519960141854134</v>
      </c>
      <c r="U71">
        <f t="shared" si="30"/>
        <v>3.799335123932193</v>
      </c>
      <c r="V71">
        <f t="shared" si="31"/>
        <v>3.058665202131223</v>
      </c>
      <c r="X71" s="6">
        <f t="shared" si="32"/>
        <v>0.09848696172747182</v>
      </c>
      <c r="Y71">
        <f t="shared" si="33"/>
        <v>1.6521106768644993</v>
      </c>
      <c r="AA71">
        <f t="shared" si="19"/>
        <v>0.08644282877409272</v>
      </c>
      <c r="AB71">
        <f t="shared" si="34"/>
        <v>1.8823002822724235</v>
      </c>
      <c r="AD71" s="6">
        <f t="shared" si="35"/>
        <v>3.5120442204214477</v>
      </c>
      <c r="AE71" s="5">
        <f t="shared" si="20"/>
        <v>2.0114794454954716</v>
      </c>
      <c r="AH71" s="6">
        <f t="shared" si="36"/>
        <v>2.262628714109643</v>
      </c>
      <c r="AI71" s="6">
        <f t="shared" si="37"/>
        <v>2.5683800955591796</v>
      </c>
      <c r="AK71">
        <f t="shared" si="21"/>
        <v>172.4625615523074</v>
      </c>
      <c r="AL71">
        <v>202.82</v>
      </c>
      <c r="AQ71">
        <f t="shared" si="22"/>
        <v>0.8187462814360338</v>
      </c>
      <c r="AT71" s="1">
        <v>0.29444444444444445</v>
      </c>
      <c r="AU71">
        <v>202.82</v>
      </c>
      <c r="AV71">
        <v>303.952</v>
      </c>
      <c r="AW71">
        <v>20.729</v>
      </c>
      <c r="AX71">
        <v>4.39398</v>
      </c>
    </row>
    <row r="72" spans="8:50" ht="12.75">
      <c r="H72" t="s">
        <v>6</v>
      </c>
      <c r="I72" s="1">
        <v>0.2951388888888889</v>
      </c>
      <c r="J72">
        <v>771.75</v>
      </c>
      <c r="K72">
        <v>76.89911</v>
      </c>
      <c r="L72">
        <v>102.9253</v>
      </c>
      <c r="M72">
        <v>4.33482</v>
      </c>
      <c r="N72">
        <f t="shared" si="23"/>
        <v>4.334819062542615</v>
      </c>
      <c r="O72">
        <f t="shared" si="24"/>
        <v>13.100890000000007</v>
      </c>
      <c r="P72">
        <f t="shared" si="25"/>
        <v>0.06669335792194524</v>
      </c>
      <c r="Q72">
        <f t="shared" si="26"/>
        <v>13.167583357921952</v>
      </c>
      <c r="R72">
        <f t="shared" si="27"/>
        <v>76.83241664207804</v>
      </c>
      <c r="S72">
        <f t="shared" si="28"/>
        <v>4.314046826782039</v>
      </c>
      <c r="T72">
        <f t="shared" si="29"/>
        <v>3.473035275652704</v>
      </c>
      <c r="U72">
        <f t="shared" si="30"/>
        <v>3.754735790136272</v>
      </c>
      <c r="V72">
        <f t="shared" si="31"/>
        <v>3.0227603856646423</v>
      </c>
      <c r="X72" s="6">
        <f t="shared" si="32"/>
        <v>0.09880170349881467</v>
      </c>
      <c r="Y72">
        <f t="shared" si="33"/>
        <v>1.6532334204604866</v>
      </c>
      <c r="AA72">
        <f t="shared" si="19"/>
        <v>0.0868397838450935</v>
      </c>
      <c r="AB72">
        <f t="shared" si="34"/>
        <v>1.8809613634465208</v>
      </c>
      <c r="AD72" s="6">
        <f t="shared" si="35"/>
        <v>3.5479060408436918</v>
      </c>
      <c r="AE72" s="5">
        <f t="shared" si="20"/>
        <v>2.0127040152618116</v>
      </c>
      <c r="AH72" s="6">
        <f t="shared" si="36"/>
        <v>2.261532465599696</v>
      </c>
      <c r="AI72" s="6">
        <f t="shared" si="37"/>
        <v>2.5670183854035544</v>
      </c>
      <c r="AK72">
        <f t="shared" si="21"/>
        <v>176.1780991737522</v>
      </c>
      <c r="AL72">
        <v>206.43</v>
      </c>
      <c r="AQ72">
        <f t="shared" si="22"/>
        <v>0.8310974843346357</v>
      </c>
      <c r="AT72" s="1">
        <v>0.2951388888888889</v>
      </c>
      <c r="AU72">
        <v>206.43</v>
      </c>
      <c r="AV72">
        <v>308.264</v>
      </c>
      <c r="AW72">
        <v>21.092</v>
      </c>
      <c r="AX72">
        <v>4.33482</v>
      </c>
    </row>
    <row r="73" spans="8:50" ht="12.75">
      <c r="H73" t="s">
        <v>6</v>
      </c>
      <c r="I73" s="1">
        <v>0.29583333333333334</v>
      </c>
      <c r="J73">
        <v>774.51</v>
      </c>
      <c r="K73">
        <v>76.71274</v>
      </c>
      <c r="L73">
        <v>103.09549</v>
      </c>
      <c r="M73">
        <v>4.27727</v>
      </c>
      <c r="N73">
        <f t="shared" si="23"/>
        <v>4.277272057744552</v>
      </c>
      <c r="O73">
        <f t="shared" si="24"/>
        <v>13.287260000000003</v>
      </c>
      <c r="P73">
        <f t="shared" si="25"/>
        <v>0.06577396006045595</v>
      </c>
      <c r="Q73">
        <f t="shared" si="26"/>
        <v>13.35303396006046</v>
      </c>
      <c r="R73">
        <f t="shared" si="27"/>
        <v>76.64696603993954</v>
      </c>
      <c r="S73">
        <f t="shared" si="28"/>
        <v>4.257329154797468</v>
      </c>
      <c r="T73">
        <f t="shared" si="29"/>
        <v>3.4273745576622483</v>
      </c>
      <c r="U73">
        <f t="shared" si="30"/>
        <v>3.711226406400547</v>
      </c>
      <c r="V73">
        <f t="shared" si="31"/>
        <v>2.9877330364949533</v>
      </c>
      <c r="X73" s="6">
        <f t="shared" si="32"/>
        <v>0.09911207529991803</v>
      </c>
      <c r="Y73">
        <f t="shared" si="33"/>
        <v>1.6595030990514184</v>
      </c>
      <c r="AA73">
        <f t="shared" si="19"/>
        <v>0.08723155094794499</v>
      </c>
      <c r="AB73">
        <f t="shared" si="34"/>
        <v>1.8855195663296442</v>
      </c>
      <c r="AD73" s="6">
        <f t="shared" si="35"/>
        <v>3.5837351213064363</v>
      </c>
      <c r="AE73" s="5">
        <f t="shared" si="20"/>
        <v>2.020236015024094</v>
      </c>
      <c r="AH73" s="6">
        <f t="shared" si="36"/>
        <v>2.265644993442577</v>
      </c>
      <c r="AI73" s="6">
        <f t="shared" si="37"/>
        <v>2.5721267808796986</v>
      </c>
      <c r="AK73">
        <f t="shared" si="21"/>
        <v>179.79748036874426</v>
      </c>
      <c r="AL73">
        <v>210.01</v>
      </c>
      <c r="AQ73">
        <f t="shared" si="22"/>
        <v>0.8447067145508245</v>
      </c>
      <c r="AT73" s="1">
        <v>0.29583333333333334</v>
      </c>
      <c r="AU73">
        <v>210.01</v>
      </c>
      <c r="AV73">
        <v>312.571</v>
      </c>
      <c r="AW73">
        <v>21.463</v>
      </c>
      <c r="AX73">
        <v>4.27727</v>
      </c>
    </row>
    <row r="74" spans="8:50" ht="12.75">
      <c r="H74" t="s">
        <v>6</v>
      </c>
      <c r="I74" s="1">
        <v>0.2965277777777778</v>
      </c>
      <c r="J74">
        <v>777.36</v>
      </c>
      <c r="K74">
        <v>76.52648</v>
      </c>
      <c r="L74">
        <v>103.26596</v>
      </c>
      <c r="M74">
        <v>4.22128</v>
      </c>
      <c r="N74">
        <f t="shared" si="23"/>
        <v>4.221280730873189</v>
      </c>
      <c r="O74">
        <f t="shared" si="24"/>
        <v>13.473519999999994</v>
      </c>
      <c r="P74">
        <f t="shared" si="25"/>
        <v>0.06487933987876367</v>
      </c>
      <c r="Q74">
        <f t="shared" si="26"/>
        <v>13.538399339878756</v>
      </c>
      <c r="R74">
        <f t="shared" si="27"/>
        <v>76.46160066012125</v>
      </c>
      <c r="S74">
        <f t="shared" si="28"/>
        <v>4.202123930701446</v>
      </c>
      <c r="T74">
        <f t="shared" si="29"/>
        <v>3.3829314400086528</v>
      </c>
      <c r="U74">
        <f t="shared" si="30"/>
        <v>3.668770258199039</v>
      </c>
      <c r="V74">
        <f t="shared" si="31"/>
        <v>2.9535535974919314</v>
      </c>
      <c r="X74" s="6">
        <f t="shared" si="32"/>
        <v>0.09941816740129725</v>
      </c>
      <c r="Y74">
        <f t="shared" si="33"/>
        <v>1.6652073248991888</v>
      </c>
      <c r="AA74">
        <f t="shared" si="19"/>
        <v>0.0876182028150634</v>
      </c>
      <c r="AB74">
        <f t="shared" si="34"/>
        <v>1.8894688006112823</v>
      </c>
      <c r="AD74" s="6">
        <f t="shared" si="35"/>
        <v>3.619528627947867</v>
      </c>
      <c r="AE74" s="5">
        <f t="shared" si="20"/>
        <v>2.0271191585306325</v>
      </c>
      <c r="AH74" s="6">
        <f t="shared" si="36"/>
        <v>2.2691786565122287</v>
      </c>
      <c r="AI74" s="6">
        <f t="shared" si="37"/>
        <v>2.5765161368011364</v>
      </c>
      <c r="AK74">
        <f t="shared" si="21"/>
        <v>183.43224727131698</v>
      </c>
      <c r="AL74">
        <v>213.44</v>
      </c>
      <c r="AQ74">
        <f t="shared" si="22"/>
        <v>0.8647442791249941</v>
      </c>
      <c r="AT74" s="1">
        <v>0.2965277777777778</v>
      </c>
      <c r="AU74">
        <v>213.44</v>
      </c>
      <c r="AV74">
        <v>316.873</v>
      </c>
      <c r="AW74">
        <v>21.805</v>
      </c>
      <c r="AX74">
        <v>4.22128</v>
      </c>
    </row>
    <row r="75" spans="8:50" ht="12.75">
      <c r="H75" t="s">
        <v>6</v>
      </c>
      <c r="I75" s="1">
        <v>0.2972222222222222</v>
      </c>
      <c r="J75">
        <v>780.54</v>
      </c>
      <c r="K75">
        <v>76.34033</v>
      </c>
      <c r="L75">
        <v>103.43671</v>
      </c>
      <c r="M75">
        <v>4.16678</v>
      </c>
      <c r="N75">
        <f t="shared" si="23"/>
        <v>4.166784392738673</v>
      </c>
      <c r="O75">
        <f t="shared" si="24"/>
        <v>13.659670000000006</v>
      </c>
      <c r="P75">
        <f t="shared" si="25"/>
        <v>0.06400853768781072</v>
      </c>
      <c r="Q75">
        <f t="shared" si="26"/>
        <v>13.723678537687816</v>
      </c>
      <c r="R75">
        <f t="shared" si="27"/>
        <v>76.27632146231218</v>
      </c>
      <c r="S75">
        <f t="shared" si="28"/>
        <v>4.148373220236058</v>
      </c>
      <c r="T75">
        <f t="shared" si="29"/>
        <v>3.3396592825580727</v>
      </c>
      <c r="U75">
        <f t="shared" si="30"/>
        <v>3.6273300574881215</v>
      </c>
      <c r="V75">
        <f t="shared" si="31"/>
        <v>2.920192049813391</v>
      </c>
      <c r="X75" s="6">
        <f t="shared" si="32"/>
        <v>0.09972008327111329</v>
      </c>
      <c r="Y75">
        <f t="shared" si="33"/>
        <v>1.6694181621045696</v>
      </c>
      <c r="AA75">
        <f t="shared" si="19"/>
        <v>0.08799983132789208</v>
      </c>
      <c r="AB75">
        <f t="shared" si="34"/>
        <v>1.8917595139368346</v>
      </c>
      <c r="AD75" s="6">
        <f t="shared" si="35"/>
        <v>3.6552856820737594</v>
      </c>
      <c r="AE75" s="5">
        <f t="shared" si="20"/>
        <v>2.032222490808226</v>
      </c>
      <c r="AH75" s="6">
        <f t="shared" si="36"/>
        <v>2.271185672224539</v>
      </c>
      <c r="AI75" s="6">
        <f t="shared" si="37"/>
        <v>2.579009160648517</v>
      </c>
      <c r="AK75">
        <f t="shared" si="21"/>
        <v>187.10134046550752</v>
      </c>
      <c r="AL75">
        <v>216.89</v>
      </c>
      <c r="AQ75">
        <f t="shared" si="22"/>
        <v>0.8837895557693681</v>
      </c>
      <c r="AT75" s="1">
        <v>0.2972222222222222</v>
      </c>
      <c r="AU75">
        <v>216.89</v>
      </c>
      <c r="AV75">
        <v>321.168</v>
      </c>
      <c r="AW75">
        <v>22.172</v>
      </c>
      <c r="AX75">
        <v>4.16678</v>
      </c>
    </row>
    <row r="76" spans="8:50" ht="12.75">
      <c r="H76" t="s">
        <v>6</v>
      </c>
      <c r="I76" s="1">
        <v>0.29791666666666666</v>
      </c>
      <c r="J76">
        <v>784.33</v>
      </c>
      <c r="K76">
        <v>76.1543</v>
      </c>
      <c r="L76">
        <v>103.60775</v>
      </c>
      <c r="M76">
        <v>4.11373</v>
      </c>
      <c r="N76">
        <f t="shared" si="23"/>
        <v>4.113728243658113</v>
      </c>
      <c r="O76">
        <f t="shared" si="24"/>
        <v>13.845699999999994</v>
      </c>
      <c r="P76">
        <f t="shared" si="25"/>
        <v>0.06316068665030633</v>
      </c>
      <c r="Q76">
        <f t="shared" si="26"/>
        <v>13.9088606866503</v>
      </c>
      <c r="R76">
        <f t="shared" si="27"/>
        <v>76.0911393133497</v>
      </c>
      <c r="S76">
        <f t="shared" si="28"/>
        <v>4.096024735522053</v>
      </c>
      <c r="T76">
        <f t="shared" si="29"/>
        <v>3.2975159908093548</v>
      </c>
      <c r="U76">
        <f t="shared" si="30"/>
        <v>3.5868724057252757</v>
      </c>
      <c r="V76">
        <f t="shared" si="31"/>
        <v>2.887621505870722</v>
      </c>
      <c r="X76" s="6">
        <f t="shared" si="32"/>
        <v>0.10001790684544812</v>
      </c>
      <c r="Y76">
        <f t="shared" si="33"/>
        <v>1.6710324915037236</v>
      </c>
      <c r="AA76">
        <f t="shared" si="19"/>
        <v>0.08837650605295747</v>
      </c>
      <c r="AB76">
        <f t="shared" si="34"/>
        <v>1.8911493510592736</v>
      </c>
      <c r="AD76" s="6">
        <f t="shared" si="35"/>
        <v>3.6910035151564378</v>
      </c>
      <c r="AE76" s="5">
        <f t="shared" si="20"/>
        <v>2.034201756265507</v>
      </c>
      <c r="AH76" s="6">
        <f t="shared" si="36"/>
        <v>2.270533938853874</v>
      </c>
      <c r="AI76" s="6">
        <f t="shared" si="37"/>
        <v>2.578199607028565</v>
      </c>
      <c r="AK76">
        <f t="shared" si="21"/>
        <v>190.8271798996257</v>
      </c>
      <c r="AL76">
        <v>220.45</v>
      </c>
      <c r="AQ76">
        <f t="shared" si="22"/>
        <v>0.8979405391668815</v>
      </c>
      <c r="AT76" s="1">
        <v>0.29791666666666666</v>
      </c>
      <c r="AU76">
        <v>220.45</v>
      </c>
      <c r="AV76">
        <v>325.457</v>
      </c>
      <c r="AW76">
        <v>22.552</v>
      </c>
      <c r="AX76">
        <v>4.11373</v>
      </c>
    </row>
    <row r="77" spans="8:50" ht="12.75">
      <c r="H77" t="s">
        <v>6</v>
      </c>
      <c r="I77" s="1">
        <v>0.2986111111111111</v>
      </c>
      <c r="J77">
        <v>786.32</v>
      </c>
      <c r="K77">
        <v>75.96838</v>
      </c>
      <c r="L77">
        <v>103.77909</v>
      </c>
      <c r="M77">
        <v>4.06205</v>
      </c>
      <c r="N77">
        <f t="shared" si="23"/>
        <v>4.06205459533232</v>
      </c>
      <c r="O77">
        <f t="shared" si="24"/>
        <v>14.031620000000004</v>
      </c>
      <c r="P77">
        <f t="shared" si="25"/>
        <v>0.06233487264380618</v>
      </c>
      <c r="Q77">
        <f t="shared" si="26"/>
        <v>14.09395487264381</v>
      </c>
      <c r="R77">
        <f t="shared" si="27"/>
        <v>75.9060451273562</v>
      </c>
      <c r="S77">
        <f t="shared" si="28"/>
        <v>4.045023189420211</v>
      </c>
      <c r="T77">
        <f t="shared" si="29"/>
        <v>3.2564570556988492</v>
      </c>
      <c r="U77">
        <f t="shared" si="30"/>
        <v>3.547361146972347</v>
      </c>
      <c r="V77">
        <f t="shared" si="31"/>
        <v>2.8558128582263658</v>
      </c>
      <c r="X77" s="6">
        <f t="shared" si="32"/>
        <v>0.10031175081274371</v>
      </c>
      <c r="Y77">
        <f t="shared" si="33"/>
        <v>1.6793877344361485</v>
      </c>
      <c r="AA77">
        <f t="shared" si="19"/>
        <v>0.08874833518050027</v>
      </c>
      <c r="AB77">
        <f t="shared" si="34"/>
        <v>1.8982026377408774</v>
      </c>
      <c r="AD77" s="6">
        <f t="shared" si="35"/>
        <v>3.7266832276054296</v>
      </c>
      <c r="AE77" s="5">
        <f t="shared" si="20"/>
        <v>2.04442235702912</v>
      </c>
      <c r="AH77" s="6">
        <f t="shared" si="36"/>
        <v>2.2767563590605486</v>
      </c>
      <c r="AI77" s="6">
        <f t="shared" si="37"/>
        <v>2.585928815060425</v>
      </c>
      <c r="AK77">
        <f t="shared" si="21"/>
        <v>194.41869478225925</v>
      </c>
      <c r="AL77">
        <v>223.94</v>
      </c>
      <c r="AQ77">
        <f t="shared" si="22"/>
        <v>0.9150073008434203</v>
      </c>
      <c r="AT77" s="1">
        <v>0.2986111111111111</v>
      </c>
      <c r="AU77">
        <v>223.94</v>
      </c>
      <c r="AV77">
        <v>329.74</v>
      </c>
      <c r="AW77">
        <v>22.907</v>
      </c>
      <c r="AX77">
        <v>4.06205</v>
      </c>
    </row>
    <row r="78" spans="8:50" ht="12.75">
      <c r="H78" t="s">
        <v>6</v>
      </c>
      <c r="I78" s="1">
        <v>0.29930555555555555</v>
      </c>
      <c r="J78">
        <v>790.56</v>
      </c>
      <c r="K78">
        <v>75.78258</v>
      </c>
      <c r="L78">
        <v>103.95072</v>
      </c>
      <c r="M78">
        <v>4.01171</v>
      </c>
      <c r="N78">
        <f t="shared" si="23"/>
        <v>4.011714108752584</v>
      </c>
      <c r="O78">
        <f t="shared" si="24"/>
        <v>14.217420000000004</v>
      </c>
      <c r="P78">
        <f t="shared" si="25"/>
        <v>0.06153031396848006</v>
      </c>
      <c r="Q78">
        <f t="shared" si="26"/>
        <v>14.278950313968485</v>
      </c>
      <c r="R78">
        <f t="shared" si="27"/>
        <v>75.72104968603152</v>
      </c>
      <c r="S78">
        <f t="shared" si="28"/>
        <v>3.995321396945463</v>
      </c>
      <c r="T78">
        <f t="shared" si="29"/>
        <v>3.2164444908244136</v>
      </c>
      <c r="U78">
        <f t="shared" si="30"/>
        <v>3.508765977342481</v>
      </c>
      <c r="V78">
        <f t="shared" si="31"/>
        <v>2.8247417106527752</v>
      </c>
      <c r="X78" s="6">
        <f t="shared" si="32"/>
        <v>0.10060169271803872</v>
      </c>
      <c r="Y78">
        <f t="shared" si="33"/>
        <v>1.6787595183218555</v>
      </c>
      <c r="AA78">
        <f aca="true" t="shared" si="38" ref="AA78:AA141">1/(6.6296+1.7513*$T78-0.1202*($T78^2)+0.0065*($T78^3)-0.00013*($T78^4))</f>
        <v>0.08911538459437557</v>
      </c>
      <c r="AB78">
        <f t="shared" si="34"/>
        <v>1.8951390938659218</v>
      </c>
      <c r="AD78" s="6">
        <f t="shared" si="35"/>
        <v>3.7623221072156716</v>
      </c>
      <c r="AE78" s="5">
        <f t="shared" si="20"/>
        <v>2.0437407835207466</v>
      </c>
      <c r="AH78" s="6">
        <f t="shared" si="36"/>
        <v>2.2737877732024603</v>
      </c>
      <c r="AI78" s="6">
        <f t="shared" si="37"/>
        <v>2.582241372410218</v>
      </c>
      <c r="AK78">
        <f t="shared" si="21"/>
        <v>198.19861036835434</v>
      </c>
      <c r="AL78">
        <v>227.51</v>
      </c>
      <c r="AQ78">
        <f t="shared" si="22"/>
        <v>0.9284995230356039</v>
      </c>
      <c r="AT78" s="1">
        <v>0.29930555555555555</v>
      </c>
      <c r="AU78">
        <v>227.51</v>
      </c>
      <c r="AV78">
        <v>334.017</v>
      </c>
      <c r="AW78">
        <v>23.261</v>
      </c>
      <c r="AX78">
        <v>4.01171</v>
      </c>
    </row>
    <row r="79" spans="8:50" ht="12.75">
      <c r="H79" t="s">
        <v>6</v>
      </c>
      <c r="I79" s="1">
        <v>0.3</v>
      </c>
      <c r="J79">
        <v>794.65</v>
      </c>
      <c r="K79">
        <v>75.59691</v>
      </c>
      <c r="L79">
        <v>104.12266</v>
      </c>
      <c r="M79">
        <v>3.96266</v>
      </c>
      <c r="N79">
        <f t="shared" si="23"/>
        <v>3.962659724644665</v>
      </c>
      <c r="O79">
        <f t="shared" si="24"/>
        <v>14.403090000000006</v>
      </c>
      <c r="P79">
        <f t="shared" si="25"/>
        <v>0.06074626447160326</v>
      </c>
      <c r="Q79">
        <f t="shared" si="26"/>
        <v>14.46383626447161</v>
      </c>
      <c r="R79">
        <f t="shared" si="27"/>
        <v>75.53616373552839</v>
      </c>
      <c r="S79">
        <f t="shared" si="28"/>
        <v>3.9468743012138088</v>
      </c>
      <c r="T79">
        <f t="shared" si="29"/>
        <v>3.1774420230175293</v>
      </c>
      <c r="U79">
        <f t="shared" si="30"/>
        <v>3.4710578694488197</v>
      </c>
      <c r="V79">
        <f t="shared" si="31"/>
        <v>2.79438469457224</v>
      </c>
      <c r="X79" s="6">
        <f t="shared" si="32"/>
        <v>0.10088780771144482</v>
      </c>
      <c r="Y79">
        <f t="shared" si="33"/>
        <v>1.6784493729557457</v>
      </c>
      <c r="AA79">
        <f t="shared" si="38"/>
        <v>0.08947771915524738</v>
      </c>
      <c r="AB79">
        <f t="shared" si="34"/>
        <v>1.8924831700096352</v>
      </c>
      <c r="AD79" s="6">
        <f t="shared" si="35"/>
        <v>3.797917470668465</v>
      </c>
      <c r="AE79" s="5">
        <f t="shared" si="20"/>
        <v>2.0434785778593056</v>
      </c>
      <c r="AH79" s="6">
        <f t="shared" si="36"/>
        <v>2.271123969784012</v>
      </c>
      <c r="AI79" s="6">
        <f t="shared" si="37"/>
        <v>2.5789325166767068</v>
      </c>
      <c r="AK79">
        <f t="shared" si="21"/>
        <v>201.97587865575832</v>
      </c>
      <c r="AL79">
        <v>231.14</v>
      </c>
      <c r="AQ79">
        <f t="shared" si="22"/>
        <v>0.9392938101643324</v>
      </c>
      <c r="AT79" s="1">
        <v>0.3</v>
      </c>
      <c r="AU79">
        <v>231.14</v>
      </c>
      <c r="AV79">
        <v>338.288</v>
      </c>
      <c r="AW79">
        <v>23.658</v>
      </c>
      <c r="AX79">
        <v>3.96266</v>
      </c>
    </row>
    <row r="80" spans="8:50" ht="12.75">
      <c r="H80" t="s">
        <v>6</v>
      </c>
      <c r="I80" s="1">
        <v>0.30069444444444443</v>
      </c>
      <c r="J80">
        <v>798.6</v>
      </c>
      <c r="K80">
        <v>75.41136</v>
      </c>
      <c r="L80">
        <v>104.2949</v>
      </c>
      <c r="M80">
        <v>3.91484</v>
      </c>
      <c r="N80">
        <f t="shared" si="23"/>
        <v>3.914841444692731</v>
      </c>
      <c r="O80">
        <f t="shared" si="24"/>
        <v>14.588639999999998</v>
      </c>
      <c r="P80">
        <f t="shared" si="25"/>
        <v>0.059981930224297215</v>
      </c>
      <c r="Q80">
        <f t="shared" si="26"/>
        <v>14.648621930224296</v>
      </c>
      <c r="R80">
        <f t="shared" si="27"/>
        <v>75.3513780697757</v>
      </c>
      <c r="S80">
        <f t="shared" si="28"/>
        <v>3.8996338275400055</v>
      </c>
      <c r="T80">
        <f t="shared" si="29"/>
        <v>3.1394109496204785</v>
      </c>
      <c r="U80">
        <f t="shared" si="30"/>
        <v>3.4342050776964697</v>
      </c>
      <c r="V80">
        <f t="shared" si="31"/>
        <v>2.764716253106187</v>
      </c>
      <c r="X80" s="6">
        <f t="shared" si="32"/>
        <v>0.10117019889185064</v>
      </c>
      <c r="Y80">
        <f t="shared" si="33"/>
        <v>1.6784290668352906</v>
      </c>
      <c r="AA80">
        <f t="shared" si="38"/>
        <v>0.08983544104817569</v>
      </c>
      <c r="AB80">
        <f t="shared" si="34"/>
        <v>1.8902005771478088</v>
      </c>
      <c r="AD80" s="6">
        <f t="shared" si="35"/>
        <v>3.833470493640103</v>
      </c>
      <c r="AE80" s="5">
        <f t="shared" si="20"/>
        <v>2.043599977597659</v>
      </c>
      <c r="AH80" s="6">
        <f t="shared" si="36"/>
        <v>2.268737947673337</v>
      </c>
      <c r="AI80" s="6">
        <f t="shared" si="37"/>
        <v>2.5759687082790936</v>
      </c>
      <c r="AK80">
        <f t="shared" si="21"/>
        <v>205.75101687090316</v>
      </c>
      <c r="AL80">
        <v>234.77</v>
      </c>
      <c r="AQ80">
        <f t="shared" si="22"/>
        <v>0.9499829591804939</v>
      </c>
      <c r="AT80" s="1">
        <v>0.30069444444444443</v>
      </c>
      <c r="AU80">
        <v>234.77</v>
      </c>
      <c r="AV80">
        <v>342.552</v>
      </c>
      <c r="AW80">
        <v>24.055</v>
      </c>
      <c r="AX80">
        <v>3.91484</v>
      </c>
    </row>
    <row r="81" spans="8:50" ht="12.75">
      <c r="H81" t="s">
        <v>6</v>
      </c>
      <c r="I81" s="1">
        <v>0.3013888888888889</v>
      </c>
      <c r="J81">
        <v>802.07</v>
      </c>
      <c r="K81">
        <v>75.22594</v>
      </c>
      <c r="L81">
        <v>104.46745</v>
      </c>
      <c r="M81">
        <v>3.86822</v>
      </c>
      <c r="N81">
        <f t="shared" si="23"/>
        <v>3.868216762374951</v>
      </c>
      <c r="O81">
        <f t="shared" si="24"/>
        <v>14.774060000000006</v>
      </c>
      <c r="P81">
        <f t="shared" si="25"/>
        <v>0.05923663632870733</v>
      </c>
      <c r="Q81">
        <f t="shared" si="26"/>
        <v>14.833296636328713</v>
      </c>
      <c r="R81">
        <f t="shared" si="27"/>
        <v>75.16670336367129</v>
      </c>
      <c r="S81">
        <f t="shared" si="28"/>
        <v>3.853559195160883</v>
      </c>
      <c r="T81">
        <f t="shared" si="29"/>
        <v>3.1023184399675907</v>
      </c>
      <c r="U81">
        <f t="shared" si="30"/>
        <v>3.398181188660897</v>
      </c>
      <c r="V81">
        <f t="shared" si="31"/>
        <v>2.7357151220544718</v>
      </c>
      <c r="X81" s="6">
        <f t="shared" si="32"/>
        <v>0.1014489357893392</v>
      </c>
      <c r="Y81">
        <f t="shared" si="33"/>
        <v>1.6800542461465395</v>
      </c>
      <c r="AA81">
        <f t="shared" si="38"/>
        <v>0.09018861177469004</v>
      </c>
      <c r="AB81">
        <f t="shared" si="34"/>
        <v>1.8898141570880467</v>
      </c>
      <c r="AD81" s="6">
        <f t="shared" si="35"/>
        <v>3.8689785410530093</v>
      </c>
      <c r="AE81" s="5">
        <f t="shared" si="20"/>
        <v>2.0457544070057576</v>
      </c>
      <c r="AH81" s="6">
        <f t="shared" si="36"/>
        <v>2.268025420173904</v>
      </c>
      <c r="AI81" s="6">
        <f t="shared" si="37"/>
        <v>2.575083638950983</v>
      </c>
      <c r="AK81">
        <f t="shared" si="21"/>
        <v>209.49415806589974</v>
      </c>
      <c r="AL81">
        <v>238.19</v>
      </c>
      <c r="AQ81">
        <f t="shared" si="22"/>
        <v>0.9694561578437504</v>
      </c>
      <c r="AT81" s="1">
        <v>0.3013888888888889</v>
      </c>
      <c r="AU81">
        <v>238.19</v>
      </c>
      <c r="AV81">
        <v>346.81</v>
      </c>
      <c r="AW81">
        <v>24.44</v>
      </c>
      <c r="AX81">
        <v>3.86822</v>
      </c>
    </row>
    <row r="82" spans="8:50" ht="12.75">
      <c r="H82" t="s">
        <v>6</v>
      </c>
      <c r="I82" s="1">
        <v>0.3020833333333333</v>
      </c>
      <c r="J82">
        <v>806.06</v>
      </c>
      <c r="K82">
        <v>75.04065</v>
      </c>
      <c r="L82">
        <v>104.64031</v>
      </c>
      <c r="M82">
        <v>3.82274</v>
      </c>
      <c r="N82">
        <f t="shared" si="23"/>
        <v>3.822742640791404</v>
      </c>
      <c r="O82">
        <f t="shared" si="24"/>
        <v>14.95935</v>
      </c>
      <c r="P82">
        <f t="shared" si="25"/>
        <v>0.05850969877536072</v>
      </c>
      <c r="Q82">
        <f t="shared" si="26"/>
        <v>15.01785969877536</v>
      </c>
      <c r="R82">
        <f t="shared" si="27"/>
        <v>74.98214030122463</v>
      </c>
      <c r="S82">
        <f t="shared" si="28"/>
        <v>3.8086090030859703</v>
      </c>
      <c r="T82">
        <f t="shared" si="29"/>
        <v>3.066131164077499</v>
      </c>
      <c r="U82">
        <f t="shared" si="30"/>
        <v>3.362958981690163</v>
      </c>
      <c r="V82">
        <f t="shared" si="31"/>
        <v>2.707359387356305</v>
      </c>
      <c r="X82" s="6">
        <f t="shared" si="32"/>
        <v>0.10172410061652952</v>
      </c>
      <c r="Y82">
        <f t="shared" si="33"/>
        <v>1.6793745591997227</v>
      </c>
      <c r="AA82">
        <f t="shared" si="38"/>
        <v>0.09053731063011226</v>
      </c>
      <c r="AB82">
        <f t="shared" si="34"/>
        <v>1.8868780776005771</v>
      </c>
      <c r="AD82" s="6">
        <f t="shared" si="35"/>
        <v>3.90444091679452</v>
      </c>
      <c r="AE82" s="5">
        <f t="shared" si="20"/>
        <v>2.0451304416515574</v>
      </c>
      <c r="AH82" s="6">
        <f t="shared" si="36"/>
        <v>2.2649273071455482</v>
      </c>
      <c r="AI82" s="6">
        <f t="shared" si="37"/>
        <v>2.5712353035273012</v>
      </c>
      <c r="AK82">
        <f t="shared" si="21"/>
        <v>213.2893468578571</v>
      </c>
      <c r="AL82">
        <v>241.8</v>
      </c>
      <c r="AQ82">
        <f t="shared" si="22"/>
        <v>0.9807112991128804</v>
      </c>
      <c r="AT82" s="1">
        <v>0.3020833333333333</v>
      </c>
      <c r="AU82">
        <v>241.8</v>
      </c>
      <c r="AV82">
        <v>351.061</v>
      </c>
      <c r="AW82">
        <v>24.82</v>
      </c>
      <c r="AX82">
        <v>3.82274</v>
      </c>
    </row>
    <row r="83" spans="8:50" ht="12.75">
      <c r="H83" t="s">
        <v>6</v>
      </c>
      <c r="I83" s="1">
        <v>0.30277777777777776</v>
      </c>
      <c r="J83">
        <v>809.14</v>
      </c>
      <c r="K83">
        <v>74.85549</v>
      </c>
      <c r="L83">
        <v>104.8135</v>
      </c>
      <c r="M83">
        <v>3.77838</v>
      </c>
      <c r="N83">
        <f t="shared" si="23"/>
        <v>3.778378063531981</v>
      </c>
      <c r="O83">
        <f t="shared" si="24"/>
        <v>15.144509999999997</v>
      </c>
      <c r="P83">
        <f t="shared" si="25"/>
        <v>0.05780046528427756</v>
      </c>
      <c r="Q83">
        <f t="shared" si="26"/>
        <v>15.202310465284274</v>
      </c>
      <c r="R83">
        <f t="shared" si="27"/>
        <v>74.79768953471573</v>
      </c>
      <c r="S83">
        <f t="shared" si="28"/>
        <v>3.764743757340088</v>
      </c>
      <c r="T83">
        <f t="shared" si="29"/>
        <v>3.0308173272167473</v>
      </c>
      <c r="U83">
        <f t="shared" si="30"/>
        <v>3.3285124152338517</v>
      </c>
      <c r="V83">
        <f t="shared" si="31"/>
        <v>2.679628084189825</v>
      </c>
      <c r="X83" s="6">
        <f t="shared" si="32"/>
        <v>0.10199577288165002</v>
      </c>
      <c r="Y83">
        <f t="shared" si="33"/>
        <v>1.6820796027446436</v>
      </c>
      <c r="AA83">
        <f t="shared" si="38"/>
        <v>0.09088161512502815</v>
      </c>
      <c r="AB83">
        <f t="shared" si="34"/>
        <v>1.8877856527348507</v>
      </c>
      <c r="AD83" s="6">
        <f t="shared" si="35"/>
        <v>3.9398569449298475</v>
      </c>
      <c r="AE83" s="5">
        <f t="shared" si="20"/>
        <v>2.0486554914306128</v>
      </c>
      <c r="AH83" s="6">
        <f t="shared" si="36"/>
        <v>2.2652996996874015</v>
      </c>
      <c r="AI83" s="6">
        <f t="shared" si="37"/>
        <v>2.571697872645088</v>
      </c>
      <c r="AK83">
        <f t="shared" si="21"/>
        <v>217.01388725156022</v>
      </c>
      <c r="AL83">
        <v>245.53</v>
      </c>
      <c r="AQ83">
        <f t="shared" si="22"/>
        <v>0.9867545461824182</v>
      </c>
      <c r="AT83" s="1">
        <v>0.30277777777777776</v>
      </c>
      <c r="AU83">
        <v>245.53</v>
      </c>
      <c r="AV83">
        <v>355.305</v>
      </c>
      <c r="AW83">
        <v>25.213</v>
      </c>
      <c r="AX83">
        <v>3.77838</v>
      </c>
    </row>
    <row r="84" spans="8:50" ht="12.75">
      <c r="H84" t="s">
        <v>6</v>
      </c>
      <c r="I84" s="1">
        <v>0.3034722222222222</v>
      </c>
      <c r="J84">
        <v>810.78</v>
      </c>
      <c r="K84">
        <v>74.67046</v>
      </c>
      <c r="L84">
        <v>104.987</v>
      </c>
      <c r="M84">
        <v>3.73509</v>
      </c>
      <c r="N84">
        <f t="shared" si="23"/>
        <v>3.735083918737989</v>
      </c>
      <c r="O84">
        <f t="shared" si="24"/>
        <v>15.329539999999994</v>
      </c>
      <c r="P84">
        <f t="shared" si="25"/>
        <v>0.05710831351542676</v>
      </c>
      <c r="Q84">
        <f t="shared" si="26"/>
        <v>15.38664831351542</v>
      </c>
      <c r="R84">
        <f t="shared" si="27"/>
        <v>74.61335168648458</v>
      </c>
      <c r="S84">
        <f t="shared" si="28"/>
        <v>3.7219257640332906</v>
      </c>
      <c r="T84">
        <f t="shared" si="29"/>
        <v>2.9963465838154537</v>
      </c>
      <c r="U84">
        <f t="shared" si="30"/>
        <v>3.2948165636917532</v>
      </c>
      <c r="V84">
        <f t="shared" si="31"/>
        <v>2.6525011461319554</v>
      </c>
      <c r="X84" s="6">
        <f t="shared" si="32"/>
        <v>0.10226402950224392</v>
      </c>
      <c r="Y84">
        <f t="shared" si="33"/>
        <v>1.690359596048179</v>
      </c>
      <c r="AA84">
        <f t="shared" si="38"/>
        <v>0.0912216010383572</v>
      </c>
      <c r="AB84">
        <f t="shared" si="34"/>
        <v>1.8949786194498601</v>
      </c>
      <c r="AD84" s="6">
        <f t="shared" si="35"/>
        <v>3.975225968632316</v>
      </c>
      <c r="AE84" s="5">
        <f t="shared" si="20"/>
        <v>2.0589977483762922</v>
      </c>
      <c r="AH84" s="6">
        <f t="shared" si="36"/>
        <v>2.271418449793485</v>
      </c>
      <c r="AI84" s="6">
        <f t="shared" si="37"/>
        <v>2.5792983063821335</v>
      </c>
      <c r="AK84">
        <f t="shared" si="21"/>
        <v>220.61860714351434</v>
      </c>
      <c r="AL84">
        <v>248.83</v>
      </c>
      <c r="AQ84">
        <f t="shared" si="22"/>
        <v>1.010775149703247</v>
      </c>
      <c r="AT84" s="1">
        <v>0.3034722222222222</v>
      </c>
      <c r="AU84">
        <v>248.83</v>
      </c>
      <c r="AV84">
        <v>359.543</v>
      </c>
      <c r="AW84">
        <v>25.58</v>
      </c>
      <c r="AX84">
        <v>3.73509</v>
      </c>
    </row>
    <row r="85" spans="8:50" ht="12.75">
      <c r="H85" t="s">
        <v>6</v>
      </c>
      <c r="I85" s="1">
        <v>0.30416666666666664</v>
      </c>
      <c r="J85">
        <v>815.22</v>
      </c>
      <c r="K85">
        <v>74.48558</v>
      </c>
      <c r="L85">
        <v>105.16083</v>
      </c>
      <c r="M85">
        <v>3.69283</v>
      </c>
      <c r="N85">
        <f t="shared" si="23"/>
        <v>3.6928274092293103</v>
      </c>
      <c r="O85">
        <f t="shared" si="24"/>
        <v>15.514420000000001</v>
      </c>
      <c r="P85">
        <f t="shared" si="25"/>
        <v>0.056432721636091726</v>
      </c>
      <c r="Q85">
        <f t="shared" si="26"/>
        <v>15.570852721636093</v>
      </c>
      <c r="R85">
        <f t="shared" si="27"/>
        <v>74.4291472783639</v>
      </c>
      <c r="S85">
        <f t="shared" si="28"/>
        <v>3.680123499674884</v>
      </c>
      <c r="T85">
        <f t="shared" si="29"/>
        <v>2.962693555800642</v>
      </c>
      <c r="U85">
        <f t="shared" si="30"/>
        <v>3.2618510871902435</v>
      </c>
      <c r="V85">
        <f t="shared" si="31"/>
        <v>2.6259621985114343</v>
      </c>
      <c r="X85" s="6">
        <f t="shared" si="32"/>
        <v>0.10252891642622022</v>
      </c>
      <c r="Y85">
        <f t="shared" si="33"/>
        <v>1.6871647775082173</v>
      </c>
      <c r="AA85">
        <f t="shared" si="38"/>
        <v>0.09155730636613832</v>
      </c>
      <c r="AB85">
        <f t="shared" si="34"/>
        <v>1.8893432248720978</v>
      </c>
      <c r="AD85" s="6">
        <f t="shared" si="35"/>
        <v>4.010543529850379</v>
      </c>
      <c r="AE85" s="5">
        <f t="shared" si="20"/>
        <v>2.0553880871365386</v>
      </c>
      <c r="AH85" s="6">
        <f t="shared" si="36"/>
        <v>2.2656833131066967</v>
      </c>
      <c r="AI85" s="6">
        <f t="shared" si="37"/>
        <v>2.5721743798276733</v>
      </c>
      <c r="AK85">
        <f t="shared" si="21"/>
        <v>224.47381113530795</v>
      </c>
      <c r="AL85">
        <v>252.58</v>
      </c>
      <c r="AQ85">
        <f t="shared" si="22"/>
        <v>1.0156783860055136</v>
      </c>
      <c r="AT85" s="1">
        <v>0.30416666666666664</v>
      </c>
      <c r="AU85">
        <v>252.58</v>
      </c>
      <c r="AV85">
        <v>363.773</v>
      </c>
      <c r="AW85">
        <v>25.973</v>
      </c>
      <c r="AX85">
        <v>3.69283</v>
      </c>
    </row>
    <row r="86" spans="8:50" ht="12.75">
      <c r="H86" t="s">
        <v>6</v>
      </c>
      <c r="I86" s="1">
        <v>0.3048611111111111</v>
      </c>
      <c r="J86">
        <v>817.78</v>
      </c>
      <c r="K86">
        <v>74.30083</v>
      </c>
      <c r="L86">
        <v>105.335</v>
      </c>
      <c r="M86">
        <v>3.65157</v>
      </c>
      <c r="N86">
        <f t="shared" si="23"/>
        <v>3.6515681909385878</v>
      </c>
      <c r="O86">
        <f t="shared" si="24"/>
        <v>15.699169999999995</v>
      </c>
      <c r="P86">
        <f t="shared" si="25"/>
        <v>0.05577304675625259</v>
      </c>
      <c r="Q86">
        <f t="shared" si="26"/>
        <v>15.754943046756248</v>
      </c>
      <c r="R86">
        <f t="shared" si="27"/>
        <v>74.24505695324375</v>
      </c>
      <c r="S86">
        <f t="shared" si="28"/>
        <v>3.6392979054200523</v>
      </c>
      <c r="T86">
        <f t="shared" si="29"/>
        <v>2.9298267987417534</v>
      </c>
      <c r="U86">
        <f t="shared" si="30"/>
        <v>3.2295894443585436</v>
      </c>
      <c r="V86">
        <f t="shared" si="31"/>
        <v>2.5999898741246406</v>
      </c>
      <c r="X86" s="6">
        <f t="shared" si="32"/>
        <v>0.10279053485548525</v>
      </c>
      <c r="Y86">
        <f t="shared" si="33"/>
        <v>1.6913381734731507</v>
      </c>
      <c r="AA86">
        <f t="shared" si="38"/>
        <v>0.0918888405200734</v>
      </c>
      <c r="AB86">
        <f t="shared" si="34"/>
        <v>1.8919985766370164</v>
      </c>
      <c r="AD86" s="6">
        <f t="shared" si="35"/>
        <v>4.045812831529226</v>
      </c>
      <c r="AE86" s="5">
        <f t="shared" si="20"/>
        <v>2.0607784843104424</v>
      </c>
      <c r="AH86" s="6">
        <f t="shared" si="36"/>
        <v>2.2675506680903834</v>
      </c>
      <c r="AI86" s="6">
        <f t="shared" si="37"/>
        <v>2.5744939234552096</v>
      </c>
      <c r="AK86">
        <f t="shared" si="21"/>
        <v>228.16912732402992</v>
      </c>
      <c r="AL86">
        <v>256.11</v>
      </c>
      <c r="AQ86">
        <f t="shared" si="22"/>
        <v>1.0296654644660825</v>
      </c>
      <c r="AT86" s="1">
        <v>0.3048611111111111</v>
      </c>
      <c r="AU86">
        <v>256.11</v>
      </c>
      <c r="AV86">
        <v>367.997</v>
      </c>
      <c r="AW86">
        <v>26.362</v>
      </c>
      <c r="AX86">
        <v>3.65157</v>
      </c>
    </row>
    <row r="87" spans="8:50" ht="12.75">
      <c r="H87" t="s">
        <v>6</v>
      </c>
      <c r="I87" s="1">
        <v>0.3055555555555555</v>
      </c>
      <c r="J87">
        <v>820.21</v>
      </c>
      <c r="K87">
        <v>74.11622</v>
      </c>
      <c r="L87">
        <v>105.5095</v>
      </c>
      <c r="M87">
        <v>3.61128</v>
      </c>
      <c r="N87">
        <f t="shared" si="23"/>
        <v>3.611274413512076</v>
      </c>
      <c r="O87">
        <f t="shared" si="24"/>
        <v>15.883780000000002</v>
      </c>
      <c r="P87">
        <f t="shared" si="25"/>
        <v>0.05512878142562294</v>
      </c>
      <c r="Q87">
        <f t="shared" si="26"/>
        <v>15.938908781425624</v>
      </c>
      <c r="R87">
        <f t="shared" si="27"/>
        <v>74.06109121857438</v>
      </c>
      <c r="S87">
        <f t="shared" si="28"/>
        <v>3.5994182596145214</v>
      </c>
      <c r="T87">
        <f t="shared" si="29"/>
        <v>2.8977215800864293</v>
      </c>
      <c r="U87">
        <f t="shared" si="30"/>
        <v>3.1980114169530265</v>
      </c>
      <c r="V87">
        <f t="shared" si="31"/>
        <v>2.5745678962188756</v>
      </c>
      <c r="X87" s="6">
        <f t="shared" si="32"/>
        <v>0.10304894062443243</v>
      </c>
      <c r="Y87">
        <f t="shared" si="33"/>
        <v>1.6958527991998629</v>
      </c>
      <c r="AA87">
        <f t="shared" si="38"/>
        <v>0.0922162567255419</v>
      </c>
      <c r="AB87">
        <f t="shared" si="34"/>
        <v>1.895065367190519</v>
      </c>
      <c r="AD87" s="6">
        <f t="shared" si="35"/>
        <v>4.081031361592796</v>
      </c>
      <c r="AE87" s="5">
        <f t="shared" si="20"/>
        <v>2.0666087857698705</v>
      </c>
      <c r="AH87" s="6">
        <f t="shared" si="36"/>
        <v>2.269768439589927</v>
      </c>
      <c r="AI87" s="6">
        <f t="shared" si="37"/>
        <v>2.5772487385782252</v>
      </c>
      <c r="AK87">
        <f t="shared" si="21"/>
        <v>231.85671209526987</v>
      </c>
      <c r="AL87">
        <v>259.81</v>
      </c>
      <c r="AQ87">
        <f t="shared" si="22"/>
        <v>1.0363719178600281</v>
      </c>
      <c r="AT87" s="1">
        <v>0.3055555555555555</v>
      </c>
      <c r="AU87">
        <v>259.81</v>
      </c>
      <c r="AV87">
        <v>372.214</v>
      </c>
      <c r="AW87">
        <v>26.708</v>
      </c>
      <c r="AX87">
        <v>3.61128</v>
      </c>
    </row>
    <row r="88" spans="8:50" ht="12.75">
      <c r="H88" t="s">
        <v>6</v>
      </c>
      <c r="I88" s="1">
        <v>0.30625</v>
      </c>
      <c r="J88">
        <v>823.33</v>
      </c>
      <c r="K88">
        <v>73.93176</v>
      </c>
      <c r="L88">
        <v>105.68434</v>
      </c>
      <c r="M88">
        <v>3.57192</v>
      </c>
      <c r="N88">
        <f t="shared" si="23"/>
        <v>3.5719155468171646</v>
      </c>
      <c r="O88">
        <f t="shared" si="24"/>
        <v>16.068240000000003</v>
      </c>
      <c r="P88">
        <f t="shared" si="25"/>
        <v>0.054499438992153766</v>
      </c>
      <c r="Q88">
        <f t="shared" si="26"/>
        <v>16.122739438992156</v>
      </c>
      <c r="R88">
        <f t="shared" si="27"/>
        <v>73.87726056100784</v>
      </c>
      <c r="S88">
        <f t="shared" si="28"/>
        <v>3.560455088965303</v>
      </c>
      <c r="T88">
        <f t="shared" si="29"/>
        <v>2.8663541722790016</v>
      </c>
      <c r="U88">
        <f t="shared" si="30"/>
        <v>3.1670975506978998</v>
      </c>
      <c r="V88">
        <f t="shared" si="31"/>
        <v>2.5496806030758496</v>
      </c>
      <c r="X88" s="6">
        <f t="shared" si="32"/>
        <v>0.10330418801116308</v>
      </c>
      <c r="Y88">
        <f t="shared" si="33"/>
        <v>1.6973529843436421</v>
      </c>
      <c r="AA88">
        <f t="shared" si="38"/>
        <v>0.09253960748317945</v>
      </c>
      <c r="AB88">
        <f t="shared" si="34"/>
        <v>1.894795932085792</v>
      </c>
      <c r="AD88" s="6">
        <f t="shared" si="35"/>
        <v>4.116196628876059</v>
      </c>
      <c r="AE88" s="5">
        <f t="shared" si="20"/>
        <v>2.06878834583938</v>
      </c>
      <c r="AH88" s="6">
        <f t="shared" si="36"/>
        <v>2.268856002379046</v>
      </c>
      <c r="AI88" s="6">
        <f t="shared" si="37"/>
        <v>2.576115350477668</v>
      </c>
      <c r="AK88">
        <f t="shared" si="21"/>
        <v>235.61112585231757</v>
      </c>
      <c r="AL88">
        <v>263.52</v>
      </c>
      <c r="AQ88">
        <f t="shared" si="22"/>
        <v>1.0425118757330454</v>
      </c>
      <c r="AT88" s="1">
        <v>0.30625</v>
      </c>
      <c r="AU88">
        <v>263.52</v>
      </c>
      <c r="AV88">
        <v>376.423</v>
      </c>
      <c r="AW88">
        <v>27.105</v>
      </c>
      <c r="AX88">
        <v>3.57192</v>
      </c>
    </row>
    <row r="89" spans="8:50" ht="12.75">
      <c r="H89" t="s">
        <v>6</v>
      </c>
      <c r="I89" s="1">
        <v>0.3069444444444444</v>
      </c>
      <c r="J89">
        <v>825.48</v>
      </c>
      <c r="K89">
        <v>73.74745</v>
      </c>
      <c r="L89">
        <v>105.85952</v>
      </c>
      <c r="M89">
        <v>3.53346</v>
      </c>
      <c r="N89">
        <f t="shared" si="23"/>
        <v>3.5334602511127975</v>
      </c>
      <c r="O89">
        <f t="shared" si="24"/>
        <v>16.25255</v>
      </c>
      <c r="P89">
        <f t="shared" si="25"/>
        <v>0.05388451958055172</v>
      </c>
      <c r="Q89">
        <f t="shared" si="26"/>
        <v>16.306434519580552</v>
      </c>
      <c r="R89">
        <f t="shared" si="27"/>
        <v>73.69356548041945</v>
      </c>
      <c r="S89">
        <f t="shared" si="28"/>
        <v>3.5223780639769693</v>
      </c>
      <c r="T89">
        <f t="shared" si="29"/>
        <v>2.835700158475671</v>
      </c>
      <c r="U89">
        <f t="shared" si="30"/>
        <v>3.1368274938794705</v>
      </c>
      <c r="V89">
        <f t="shared" si="31"/>
        <v>2.525311610492421</v>
      </c>
      <c r="X89" s="6">
        <f t="shared" si="32"/>
        <v>0.10355634339668555</v>
      </c>
      <c r="Y89">
        <f t="shared" si="33"/>
        <v>1.7026427817335572</v>
      </c>
      <c r="AA89">
        <f t="shared" si="38"/>
        <v>0.09285896180443044</v>
      </c>
      <c r="AB89">
        <f t="shared" si="34"/>
        <v>1.8987877654548115</v>
      </c>
      <c r="AD89" s="6">
        <f t="shared" si="35"/>
        <v>4.151308067020186</v>
      </c>
      <c r="AE89" s="5">
        <f t="shared" si="20"/>
        <v>2.075608876947346</v>
      </c>
      <c r="AH89" s="6">
        <f t="shared" si="36"/>
        <v>2.2718718444721615</v>
      </c>
      <c r="AI89" s="6">
        <f t="shared" si="37"/>
        <v>2.579861492678724</v>
      </c>
      <c r="AK89">
        <f t="shared" si="21"/>
        <v>239.28055210370786</v>
      </c>
      <c r="AL89">
        <v>267</v>
      </c>
      <c r="AQ89">
        <f t="shared" si="22"/>
        <v>1.0580334427195894</v>
      </c>
      <c r="AT89" s="1">
        <v>0.3069444444444444</v>
      </c>
      <c r="AU89">
        <v>267</v>
      </c>
      <c r="AV89">
        <v>380.626</v>
      </c>
      <c r="AW89">
        <v>27.455</v>
      </c>
      <c r="AX89">
        <v>3.53346</v>
      </c>
    </row>
    <row r="90" spans="8:50" ht="12.75">
      <c r="H90" t="s">
        <v>6</v>
      </c>
      <c r="I90" s="1">
        <v>0.3076388888888889</v>
      </c>
      <c r="J90">
        <v>828.51</v>
      </c>
      <c r="K90">
        <v>73.56328</v>
      </c>
      <c r="L90">
        <v>106.03505</v>
      </c>
      <c r="M90">
        <v>3.49588</v>
      </c>
      <c r="N90">
        <f t="shared" si="23"/>
        <v>3.4958765393849545</v>
      </c>
      <c r="O90">
        <f t="shared" si="24"/>
        <v>16.436719999999994</v>
      </c>
      <c r="P90">
        <f t="shared" si="25"/>
        <v>0.05328351271416392</v>
      </c>
      <c r="Q90">
        <f t="shared" si="26"/>
        <v>16.490003512714157</v>
      </c>
      <c r="R90">
        <f t="shared" si="27"/>
        <v>73.50999648728585</v>
      </c>
      <c r="S90">
        <f t="shared" si="28"/>
        <v>3.485156161787396</v>
      </c>
      <c r="T90">
        <f t="shared" si="29"/>
        <v>2.805734563635869</v>
      </c>
      <c r="U90">
        <f t="shared" si="30"/>
        <v>3.1071801241497843</v>
      </c>
      <c r="V90">
        <f t="shared" si="31"/>
        <v>2.5014439138642124</v>
      </c>
      <c r="X90" s="6">
        <f t="shared" si="32"/>
        <v>0.10380548455957328</v>
      </c>
      <c r="Y90">
        <f t="shared" si="33"/>
        <v>1.704117312159888</v>
      </c>
      <c r="AA90">
        <f t="shared" si="38"/>
        <v>0.09317440423202412</v>
      </c>
      <c r="AB90">
        <f t="shared" si="34"/>
        <v>1.8985549174492626</v>
      </c>
      <c r="AD90" s="6">
        <f t="shared" si="35"/>
        <v>4.186367026991587</v>
      </c>
      <c r="AE90" s="5">
        <f t="shared" si="20"/>
        <v>2.0777996648438024</v>
      </c>
      <c r="AH90" s="6">
        <f t="shared" si="36"/>
        <v>2.2709187878677852</v>
      </c>
      <c r="AI90" s="6">
        <f t="shared" si="37"/>
        <v>2.5786776490107153</v>
      </c>
      <c r="AK90">
        <f t="shared" si="21"/>
        <v>243.03486700009566</v>
      </c>
      <c r="AL90">
        <v>270.51</v>
      </c>
      <c r="AQ90">
        <f t="shared" si="22"/>
        <v>1.0721015659190891</v>
      </c>
      <c r="AT90" s="1">
        <v>0.3076388888888889</v>
      </c>
      <c r="AU90">
        <v>270.51</v>
      </c>
      <c r="AV90">
        <v>384.82</v>
      </c>
      <c r="AW90">
        <v>27.861</v>
      </c>
      <c r="AX90">
        <v>3.49588</v>
      </c>
    </row>
    <row r="91" spans="8:50" ht="12.75">
      <c r="H91" t="s">
        <v>6</v>
      </c>
      <c r="I91" s="1">
        <v>0.30833333333333335</v>
      </c>
      <c r="J91">
        <v>831.15</v>
      </c>
      <c r="K91">
        <v>73.37927</v>
      </c>
      <c r="L91">
        <v>106.21093</v>
      </c>
      <c r="M91">
        <v>3.45914</v>
      </c>
      <c r="N91">
        <f t="shared" si="23"/>
        <v>3.4591398207624033</v>
      </c>
      <c r="O91">
        <f t="shared" si="24"/>
        <v>16.620729999999995</v>
      </c>
      <c r="P91">
        <f t="shared" si="25"/>
        <v>0.05269602596956359</v>
      </c>
      <c r="Q91">
        <f t="shared" si="26"/>
        <v>16.673426025969558</v>
      </c>
      <c r="R91">
        <f t="shared" si="27"/>
        <v>73.32657397403044</v>
      </c>
      <c r="S91">
        <f t="shared" si="28"/>
        <v>3.448765636729052</v>
      </c>
      <c r="T91">
        <f t="shared" si="29"/>
        <v>2.7764382712445723</v>
      </c>
      <c r="U91">
        <f t="shared" si="30"/>
        <v>3.0781399137549843</v>
      </c>
      <c r="V91">
        <f t="shared" si="31"/>
        <v>2.47806501253023</v>
      </c>
      <c r="X91" s="6">
        <f t="shared" si="32"/>
        <v>0.1040516468003955</v>
      </c>
      <c r="Y91">
        <f t="shared" si="33"/>
        <v>1.707012345182798</v>
      </c>
      <c r="AA91">
        <f t="shared" si="38"/>
        <v>0.09348596656912238</v>
      </c>
      <c r="AB91">
        <f t="shared" si="34"/>
        <v>1.8999369867299507</v>
      </c>
      <c r="AD91" s="6">
        <f t="shared" si="35"/>
        <v>4.221369163326358</v>
      </c>
      <c r="AE91" s="5">
        <f t="shared" si="20"/>
        <v>2.0817423414090674</v>
      </c>
      <c r="AH91" s="6">
        <f t="shared" si="36"/>
        <v>2.2714367832554734</v>
      </c>
      <c r="AI91" s="6">
        <f t="shared" si="37"/>
        <v>2.579321079376716</v>
      </c>
      <c r="AK91">
        <f t="shared" si="21"/>
        <v>246.75644185549416</v>
      </c>
      <c r="AL91">
        <v>273.92</v>
      </c>
      <c r="AQ91">
        <f t="shared" si="22"/>
        <v>1.0900876807526172</v>
      </c>
      <c r="AT91" s="1">
        <v>0.30833333333333335</v>
      </c>
      <c r="AU91">
        <v>273.92</v>
      </c>
      <c r="AV91">
        <v>389.008</v>
      </c>
      <c r="AW91">
        <v>28.245</v>
      </c>
      <c r="AX91">
        <v>3.45914</v>
      </c>
    </row>
    <row r="92" spans="8:50" ht="12.75">
      <c r="H92" t="s">
        <v>6</v>
      </c>
      <c r="I92" s="1">
        <v>0.3090277777777778</v>
      </c>
      <c r="J92">
        <v>833.47</v>
      </c>
      <c r="K92">
        <v>73.19541</v>
      </c>
      <c r="L92">
        <v>106.38717</v>
      </c>
      <c r="M92">
        <v>3.42322</v>
      </c>
      <c r="N92">
        <f t="shared" si="23"/>
        <v>3.4232205896846426</v>
      </c>
      <c r="O92">
        <f t="shared" si="24"/>
        <v>16.804590000000005</v>
      </c>
      <c r="P92">
        <f t="shared" si="25"/>
        <v>0.05212158813868215</v>
      </c>
      <c r="Q92">
        <f t="shared" si="26"/>
        <v>16.856711588138687</v>
      </c>
      <c r="R92">
        <f t="shared" si="27"/>
        <v>73.1432884118613</v>
      </c>
      <c r="S92">
        <f t="shared" si="28"/>
        <v>3.413177831738796</v>
      </c>
      <c r="T92">
        <f t="shared" si="29"/>
        <v>2.747788210854198</v>
      </c>
      <c r="U92">
        <f t="shared" si="30"/>
        <v>3.0496872335504026</v>
      </c>
      <c r="V92">
        <f t="shared" si="31"/>
        <v>2.455159103993515</v>
      </c>
      <c r="X92" s="6">
        <f t="shared" si="32"/>
        <v>0.1042949041815231</v>
      </c>
      <c r="Y92">
        <f t="shared" si="33"/>
        <v>1.711061210234864</v>
      </c>
      <c r="AA92">
        <f t="shared" si="38"/>
        <v>0.09379373068004473</v>
      </c>
      <c r="AB92">
        <f t="shared" si="34"/>
        <v>1.9026321234510146</v>
      </c>
      <c r="AD92" s="6">
        <f t="shared" si="35"/>
        <v>4.256315855262384</v>
      </c>
      <c r="AE92" s="5">
        <f t="shared" si="20"/>
        <v>2.087111928240354</v>
      </c>
      <c r="AH92" s="6">
        <f t="shared" si="36"/>
        <v>2.27315347383891</v>
      </c>
      <c r="AI92" s="6">
        <f t="shared" si="37"/>
        <v>2.5814534745228173</v>
      </c>
      <c r="AK92">
        <f t="shared" si="21"/>
        <v>250.45050950638904</v>
      </c>
      <c r="AL92">
        <v>277.14</v>
      </c>
      <c r="AQ92">
        <f t="shared" si="22"/>
        <v>1.1156759332906383</v>
      </c>
      <c r="AT92" s="1">
        <v>0.3090277777777778</v>
      </c>
      <c r="AU92">
        <v>277.14</v>
      </c>
      <c r="AV92">
        <v>393.188</v>
      </c>
      <c r="AW92">
        <v>28.63</v>
      </c>
      <c r="AX92">
        <v>3.42322</v>
      </c>
    </row>
    <row r="93" spans="8:50" ht="12.75">
      <c r="H93" t="s">
        <v>6</v>
      </c>
      <c r="I93" s="1">
        <v>0.30972222222222223</v>
      </c>
      <c r="J93">
        <v>835.59</v>
      </c>
      <c r="K93">
        <v>73.01171</v>
      </c>
      <c r="L93">
        <v>106.56378</v>
      </c>
      <c r="M93">
        <v>3.38809</v>
      </c>
      <c r="N93">
        <f t="shared" si="23"/>
        <v>3.3880944600001555</v>
      </c>
      <c r="O93">
        <f t="shared" si="24"/>
        <v>16.988290000000006</v>
      </c>
      <c r="P93">
        <f t="shared" si="25"/>
        <v>0.05155980971256914</v>
      </c>
      <c r="Q93">
        <f t="shared" si="26"/>
        <v>17.039849809712575</v>
      </c>
      <c r="R93">
        <f t="shared" si="27"/>
        <v>72.96015019028742</v>
      </c>
      <c r="S93">
        <f t="shared" si="28"/>
        <v>3.3783691202074384</v>
      </c>
      <c r="T93">
        <f t="shared" si="29"/>
        <v>2.7197653617979674</v>
      </c>
      <c r="U93">
        <f t="shared" si="30"/>
        <v>3.021806290205909</v>
      </c>
      <c r="V93">
        <f t="shared" si="31"/>
        <v>2.432713473790161</v>
      </c>
      <c r="X93" s="6">
        <f t="shared" si="32"/>
        <v>0.10453530232534505</v>
      </c>
      <c r="Y93">
        <f t="shared" si="33"/>
        <v>1.7157804210794907</v>
      </c>
      <c r="AA93">
        <f t="shared" si="38"/>
        <v>0.09409774336576478</v>
      </c>
      <c r="AB93">
        <f t="shared" si="34"/>
        <v>1.9060991116893045</v>
      </c>
      <c r="AD93" s="6">
        <f t="shared" si="35"/>
        <v>4.2912046917597095</v>
      </c>
      <c r="AE93" s="5">
        <f t="shared" si="20"/>
        <v>2.0933187176946637</v>
      </c>
      <c r="AH93" s="6">
        <f t="shared" si="36"/>
        <v>2.2755688493472146</v>
      </c>
      <c r="AI93" s="6">
        <f t="shared" si="37"/>
        <v>2.5844537443790254</v>
      </c>
      <c r="AK93">
        <f t="shared" si="21"/>
        <v>254.12748823900037</v>
      </c>
      <c r="AL93">
        <v>280.32</v>
      </c>
      <c r="AQ93">
        <f t="shared" si="22"/>
        <v>1.142650971685955</v>
      </c>
      <c r="AT93" s="1">
        <v>0.30972222222222223</v>
      </c>
      <c r="AU93">
        <v>280.32</v>
      </c>
      <c r="AV93">
        <v>397.36</v>
      </c>
      <c r="AW93">
        <v>28.989</v>
      </c>
      <c r="AX93">
        <v>3.38809</v>
      </c>
    </row>
    <row r="94" spans="8:50" ht="12.75">
      <c r="H94" t="s">
        <v>6</v>
      </c>
      <c r="I94" s="1">
        <v>0.3104166666666667</v>
      </c>
      <c r="J94">
        <v>838.63</v>
      </c>
      <c r="K94">
        <v>72.82817</v>
      </c>
      <c r="L94">
        <v>106.74074</v>
      </c>
      <c r="M94">
        <v>3.35374</v>
      </c>
      <c r="N94">
        <f t="shared" si="23"/>
        <v>3.3537361388136366</v>
      </c>
      <c r="O94">
        <f t="shared" si="24"/>
        <v>17.17183</v>
      </c>
      <c r="P94">
        <f t="shared" si="25"/>
        <v>0.05101028653292197</v>
      </c>
      <c r="Q94">
        <f t="shared" si="26"/>
        <v>17.22284028653292</v>
      </c>
      <c r="R94">
        <f t="shared" si="27"/>
        <v>72.77715971346709</v>
      </c>
      <c r="S94">
        <f t="shared" si="28"/>
        <v>3.3443149395508938</v>
      </c>
      <c r="T94">
        <f t="shared" si="29"/>
        <v>2.692349949899935</v>
      </c>
      <c r="U94">
        <f t="shared" si="30"/>
        <v>2.9944803741841923</v>
      </c>
      <c r="V94">
        <f t="shared" si="31"/>
        <v>2.410714669861151</v>
      </c>
      <c r="X94" s="6">
        <f t="shared" si="32"/>
        <v>0.10477289853906105</v>
      </c>
      <c r="Y94">
        <f t="shared" si="33"/>
        <v>1.7164472437605187</v>
      </c>
      <c r="AA94">
        <f t="shared" si="38"/>
        <v>0.09439806709335131</v>
      </c>
      <c r="AB94">
        <f t="shared" si="34"/>
        <v>1.9050935941339648</v>
      </c>
      <c r="AD94" s="6">
        <f t="shared" si="35"/>
        <v>4.3260351768299135</v>
      </c>
      <c r="AE94" s="5">
        <f t="shared" si="20"/>
        <v>2.094599393860797</v>
      </c>
      <c r="AH94" s="6">
        <f t="shared" si="36"/>
        <v>2.273747474376159</v>
      </c>
      <c r="AI94" s="6">
        <f t="shared" si="37"/>
        <v>2.5821913150367877</v>
      </c>
      <c r="AK94">
        <f t="shared" si="21"/>
        <v>257.8955895239441</v>
      </c>
      <c r="AL94">
        <v>283.79</v>
      </c>
      <c r="AQ94">
        <f t="shared" si="22"/>
        <v>1.1574146589780856</v>
      </c>
      <c r="AT94" s="1">
        <v>0.3104166666666667</v>
      </c>
      <c r="AU94">
        <v>283.79</v>
      </c>
      <c r="AV94">
        <v>401.525</v>
      </c>
      <c r="AW94">
        <v>29.381</v>
      </c>
      <c r="AX94">
        <v>3.35374</v>
      </c>
    </row>
    <row r="95" spans="8:50" ht="12.75">
      <c r="H95" t="s">
        <v>6</v>
      </c>
      <c r="I95" s="1">
        <v>0.3111111111111111</v>
      </c>
      <c r="J95">
        <v>841.09</v>
      </c>
      <c r="K95">
        <v>72.64479</v>
      </c>
      <c r="L95">
        <v>106.91808</v>
      </c>
      <c r="M95">
        <v>3.32012</v>
      </c>
      <c r="N95">
        <f t="shared" si="23"/>
        <v>3.320121387451009</v>
      </c>
      <c r="O95">
        <f t="shared" si="24"/>
        <v>17.35521</v>
      </c>
      <c r="P95">
        <f t="shared" si="25"/>
        <v>0.05047263116989759</v>
      </c>
      <c r="Q95">
        <f t="shared" si="26"/>
        <v>17.405682631169896</v>
      </c>
      <c r="R95">
        <f t="shared" si="27"/>
        <v>72.5943173688301</v>
      </c>
      <c r="S95">
        <f t="shared" si="28"/>
        <v>3.3109917364141856</v>
      </c>
      <c r="T95">
        <f t="shared" si="29"/>
        <v>2.665523013466828</v>
      </c>
      <c r="U95">
        <f t="shared" si="30"/>
        <v>2.9676934208795376</v>
      </c>
      <c r="V95">
        <f t="shared" si="31"/>
        <v>2.3891497593514237</v>
      </c>
      <c r="X95" s="6">
        <f t="shared" si="32"/>
        <v>0.10500774843070769</v>
      </c>
      <c r="Y95">
        <f t="shared" si="33"/>
        <v>1.719380163788018</v>
      </c>
      <c r="AA95">
        <f t="shared" si="38"/>
        <v>0.09469476300231965</v>
      </c>
      <c r="AB95">
        <f t="shared" si="34"/>
        <v>1.9066338408954935</v>
      </c>
      <c r="AD95" s="6">
        <f t="shared" si="35"/>
        <v>4.360806826101941</v>
      </c>
      <c r="AE95" s="5">
        <f t="shared" si="20"/>
        <v>2.098662216951743</v>
      </c>
      <c r="AH95" s="6">
        <f t="shared" si="36"/>
        <v>2.274289049609118</v>
      </c>
      <c r="AI95" s="6">
        <f t="shared" si="37"/>
        <v>2.5828640352166228</v>
      </c>
      <c r="AK95">
        <f t="shared" si="21"/>
        <v>261.610132012804</v>
      </c>
      <c r="AL95">
        <v>287.25</v>
      </c>
      <c r="AQ95">
        <f t="shared" si="22"/>
        <v>1.1723699018833085</v>
      </c>
      <c r="AT95" s="1">
        <v>0.3111111111111111</v>
      </c>
      <c r="AU95">
        <v>287.25</v>
      </c>
      <c r="AV95">
        <v>405.682</v>
      </c>
      <c r="AW95">
        <v>29.753</v>
      </c>
      <c r="AX95">
        <v>3.32012</v>
      </c>
    </row>
    <row r="96" spans="8:50" ht="12.75">
      <c r="H96" t="s">
        <v>6</v>
      </c>
      <c r="I96" s="1">
        <v>0.31180555555555556</v>
      </c>
      <c r="J96">
        <v>844.05</v>
      </c>
      <c r="K96">
        <v>72.46157</v>
      </c>
      <c r="L96">
        <v>107.0958</v>
      </c>
      <c r="M96">
        <v>3.28723</v>
      </c>
      <c r="N96">
        <f t="shared" si="23"/>
        <v>3.2872269675773005</v>
      </c>
      <c r="O96">
        <f t="shared" si="24"/>
        <v>17.538430000000005</v>
      </c>
      <c r="P96">
        <f t="shared" si="25"/>
        <v>0.04994647207749165</v>
      </c>
      <c r="Q96">
        <f t="shared" si="26"/>
        <v>17.588376472077496</v>
      </c>
      <c r="R96">
        <f t="shared" si="27"/>
        <v>72.4116235279225</v>
      </c>
      <c r="S96">
        <f t="shared" si="28"/>
        <v>3.278376915972333</v>
      </c>
      <c r="T96">
        <f t="shared" si="29"/>
        <v>2.639266362472586</v>
      </c>
      <c r="U96">
        <f t="shared" si="30"/>
        <v>2.941429979805302</v>
      </c>
      <c r="V96">
        <f t="shared" si="31"/>
        <v>2.368006303804168</v>
      </c>
      <c r="X96" s="6">
        <f t="shared" si="32"/>
        <v>0.10523990597420255</v>
      </c>
      <c r="Y96">
        <f t="shared" si="33"/>
        <v>1.7200066811281542</v>
      </c>
      <c r="AA96">
        <f t="shared" si="38"/>
        <v>0.09498789093901737</v>
      </c>
      <c r="AB96">
        <f t="shared" si="34"/>
        <v>1.905646494595174</v>
      </c>
      <c r="AD96" s="6">
        <f t="shared" si="35"/>
        <v>4.395519166328331</v>
      </c>
      <c r="AE96" s="5">
        <f t="shared" si="20"/>
        <v>2.09992597733793</v>
      </c>
      <c r="AH96" s="6">
        <f t="shared" si="36"/>
        <v>2.2724097581003226</v>
      </c>
      <c r="AI96" s="6">
        <f t="shared" si="37"/>
        <v>2.580529664579229</v>
      </c>
      <c r="AK96">
        <f t="shared" si="21"/>
        <v>265.3761688993244</v>
      </c>
      <c r="AL96">
        <v>290.86</v>
      </c>
      <c r="AQ96">
        <f t="shared" si="22"/>
        <v>1.180937416796542</v>
      </c>
      <c r="AT96" s="1">
        <v>0.31180555555555556</v>
      </c>
      <c r="AU96">
        <v>290.86</v>
      </c>
      <c r="AV96">
        <v>409.831</v>
      </c>
      <c r="AW96">
        <v>30.133</v>
      </c>
      <c r="AX96">
        <v>3.28723</v>
      </c>
    </row>
    <row r="97" spans="8:50" ht="12.75">
      <c r="H97" t="s">
        <v>6</v>
      </c>
      <c r="I97" s="1">
        <v>0.3125</v>
      </c>
      <c r="J97">
        <v>846.36</v>
      </c>
      <c r="K97">
        <v>72.27852</v>
      </c>
      <c r="L97">
        <v>107.27389</v>
      </c>
      <c r="M97">
        <v>3.25503</v>
      </c>
      <c r="N97">
        <f t="shared" si="23"/>
        <v>3.2550323314372935</v>
      </c>
      <c r="O97">
        <f t="shared" si="24"/>
        <v>17.72148</v>
      </c>
      <c r="P97">
        <f t="shared" si="25"/>
        <v>0.04943148064710453</v>
      </c>
      <c r="Q97">
        <f t="shared" si="26"/>
        <v>17.770911480647104</v>
      </c>
      <c r="R97">
        <f t="shared" si="27"/>
        <v>72.2290885193529</v>
      </c>
      <c r="S97">
        <f t="shared" si="28"/>
        <v>3.2464505207397187</v>
      </c>
      <c r="T97">
        <f t="shared" si="29"/>
        <v>2.6135639300884645</v>
      </c>
      <c r="U97">
        <f t="shared" si="30"/>
        <v>2.915676579415667</v>
      </c>
      <c r="V97">
        <f t="shared" si="31"/>
        <v>2.3472734579143313</v>
      </c>
      <c r="X97" s="6">
        <f t="shared" si="32"/>
        <v>0.10546941109926636</v>
      </c>
      <c r="Y97">
        <f t="shared" si="33"/>
        <v>1.723227098535013</v>
      </c>
      <c r="AA97">
        <f t="shared" si="38"/>
        <v>0.09527749375682044</v>
      </c>
      <c r="AB97">
        <f t="shared" si="34"/>
        <v>1.9075622175438978</v>
      </c>
      <c r="AD97" s="6">
        <f t="shared" si="35"/>
        <v>4.430169842772942</v>
      </c>
      <c r="AE97" s="5">
        <f t="shared" si="20"/>
        <v>2.104372126852453</v>
      </c>
      <c r="AH97" s="6">
        <f t="shared" si="36"/>
        <v>2.2732438150267806</v>
      </c>
      <c r="AI97" s="6">
        <f t="shared" si="37"/>
        <v>2.5815656922470636</v>
      </c>
      <c r="AK97">
        <f t="shared" si="21"/>
        <v>269.07967285465145</v>
      </c>
      <c r="AL97">
        <v>294.52</v>
      </c>
      <c r="AQ97">
        <f t="shared" si="22"/>
        <v>1.187254921327706</v>
      </c>
      <c r="AT97" s="1">
        <v>0.3125</v>
      </c>
      <c r="AU97">
        <v>294.52</v>
      </c>
      <c r="AV97">
        <v>413.972</v>
      </c>
      <c r="AW97">
        <v>30.518</v>
      </c>
      <c r="AX97">
        <v>3.25503</v>
      </c>
    </row>
    <row r="98" spans="8:50" ht="12.75">
      <c r="H98" t="s">
        <v>6</v>
      </c>
      <c r="I98" s="1">
        <v>0.31319444444444444</v>
      </c>
      <c r="J98">
        <v>849.12</v>
      </c>
      <c r="K98">
        <v>72.09564</v>
      </c>
      <c r="L98">
        <v>107.45236</v>
      </c>
      <c r="M98">
        <v>3.22352</v>
      </c>
      <c r="N98">
        <f t="shared" si="23"/>
        <v>3.223515987732144</v>
      </c>
      <c r="O98">
        <f t="shared" si="24"/>
        <v>17.904359999999997</v>
      </c>
      <c r="P98">
        <f t="shared" si="25"/>
        <v>0.0489273130920919</v>
      </c>
      <c r="Q98">
        <f t="shared" si="26"/>
        <v>17.95328731309209</v>
      </c>
      <c r="R98">
        <f t="shared" si="27"/>
        <v>72.04671268690791</v>
      </c>
      <c r="S98">
        <f t="shared" si="28"/>
        <v>3.21519162955287</v>
      </c>
      <c r="T98">
        <f t="shared" si="29"/>
        <v>2.588398873674208</v>
      </c>
      <c r="U98">
        <f t="shared" si="30"/>
        <v>2.8904188355981484</v>
      </c>
      <c r="V98">
        <f t="shared" si="31"/>
        <v>2.3269396417125554</v>
      </c>
      <c r="X98" s="6">
        <f t="shared" si="32"/>
        <v>0.10569631508283901</v>
      </c>
      <c r="Y98">
        <f t="shared" si="33"/>
        <v>1.7243451890401738</v>
      </c>
      <c r="AA98">
        <f t="shared" si="38"/>
        <v>0.09556362933484489</v>
      </c>
      <c r="AB98">
        <f t="shared" si="34"/>
        <v>1.9071788470251452</v>
      </c>
      <c r="AD98" s="6">
        <f t="shared" si="35"/>
        <v>4.46475840802271</v>
      </c>
      <c r="AE98" s="5">
        <f t="shared" si="20"/>
        <v>2.106266024345221</v>
      </c>
      <c r="AH98" s="6">
        <f t="shared" si="36"/>
        <v>2.27186712717538</v>
      </c>
      <c r="AI98" s="6">
        <f t="shared" si="37"/>
        <v>2.579855633066715</v>
      </c>
      <c r="AK98">
        <f t="shared" si="21"/>
        <v>272.8296974470011</v>
      </c>
      <c r="AL98">
        <v>298.13</v>
      </c>
      <c r="AQ98">
        <f t="shared" si="22"/>
        <v>1.1953831182415702</v>
      </c>
      <c r="AT98" s="1">
        <v>0.31319444444444444</v>
      </c>
      <c r="AU98">
        <v>298.13</v>
      </c>
      <c r="AV98">
        <v>418.105</v>
      </c>
      <c r="AW98">
        <v>30.885</v>
      </c>
      <c r="AX98">
        <v>3.22352</v>
      </c>
    </row>
    <row r="99" spans="8:50" ht="12.75">
      <c r="H99" t="s">
        <v>6</v>
      </c>
      <c r="I99" s="1">
        <v>0.3138888888888889</v>
      </c>
      <c r="J99">
        <v>851.91</v>
      </c>
      <c r="K99">
        <v>71.91293</v>
      </c>
      <c r="L99">
        <v>107.63123</v>
      </c>
      <c r="M99">
        <v>3.19266</v>
      </c>
      <c r="N99">
        <f t="shared" si="23"/>
        <v>3.1926573086937635</v>
      </c>
      <c r="O99">
        <f t="shared" si="24"/>
        <v>18.087069999999997</v>
      </c>
      <c r="P99">
        <f t="shared" si="25"/>
        <v>0.04843363936283522</v>
      </c>
      <c r="Q99">
        <f t="shared" si="26"/>
        <v>18.13550363936283</v>
      </c>
      <c r="R99">
        <f t="shared" si="27"/>
        <v>71.86449636063716</v>
      </c>
      <c r="S99">
        <f t="shared" si="28"/>
        <v>3.184580150921562</v>
      </c>
      <c r="T99">
        <f t="shared" si="29"/>
        <v>2.563755018520293</v>
      </c>
      <c r="U99">
        <f t="shared" si="30"/>
        <v>2.8656429001463684</v>
      </c>
      <c r="V99">
        <f t="shared" si="31"/>
        <v>2.3069937066621673</v>
      </c>
      <c r="X99" s="6">
        <f t="shared" si="32"/>
        <v>0.10592066773080588</v>
      </c>
      <c r="Y99">
        <f t="shared" si="33"/>
        <v>1.7251528614624538</v>
      </c>
      <c r="AA99">
        <f t="shared" si="38"/>
        <v>0.09584635433907021</v>
      </c>
      <c r="AB99">
        <f t="shared" si="34"/>
        <v>1.906481934382004</v>
      </c>
      <c r="AD99" s="6">
        <f t="shared" si="35"/>
        <v>4.499284424639036</v>
      </c>
      <c r="AE99" s="5">
        <f t="shared" si="20"/>
        <v>2.1077944880075505</v>
      </c>
      <c r="AH99" s="6">
        <f t="shared" si="36"/>
        <v>2.270157077737497</v>
      </c>
      <c r="AI99" s="6">
        <f t="shared" si="37"/>
        <v>2.5777314872502712</v>
      </c>
      <c r="AK99">
        <f t="shared" si="21"/>
        <v>276.5849332130832</v>
      </c>
      <c r="AL99">
        <v>301.63</v>
      </c>
      <c r="AQ99">
        <f t="shared" si="22"/>
        <v>1.2077639899993704</v>
      </c>
      <c r="AT99" s="1">
        <v>0.3138888888888889</v>
      </c>
      <c r="AU99">
        <v>301.63</v>
      </c>
      <c r="AV99">
        <v>422.23</v>
      </c>
      <c r="AW99">
        <v>31.304</v>
      </c>
      <c r="AX99">
        <v>3.19266</v>
      </c>
    </row>
    <row r="100" spans="8:50" ht="12.75">
      <c r="H100" t="s">
        <v>6</v>
      </c>
      <c r="I100" s="1">
        <v>0.3145833333333333</v>
      </c>
      <c r="J100">
        <v>854.17</v>
      </c>
      <c r="K100">
        <v>71.73039</v>
      </c>
      <c r="L100">
        <v>107.81048</v>
      </c>
      <c r="M100">
        <v>3.16244</v>
      </c>
      <c r="N100">
        <f t="shared" si="23"/>
        <v>3.1624364874984834</v>
      </c>
      <c r="O100">
        <f t="shared" si="24"/>
        <v>18.26961</v>
      </c>
      <c r="P100">
        <f t="shared" si="25"/>
        <v>0.047950142476534625</v>
      </c>
      <c r="Q100">
        <f t="shared" si="26"/>
        <v>18.317560142476534</v>
      </c>
      <c r="R100">
        <f t="shared" si="27"/>
        <v>71.68243985752346</v>
      </c>
      <c r="S100">
        <f t="shared" si="28"/>
        <v>3.1545967827536345</v>
      </c>
      <c r="T100">
        <f t="shared" si="29"/>
        <v>2.539616825424283</v>
      </c>
      <c r="U100">
        <f t="shared" si="30"/>
        <v>2.841335436037371</v>
      </c>
      <c r="V100">
        <f t="shared" si="31"/>
        <v>2.2874249157561164</v>
      </c>
      <c r="X100" s="6">
        <f t="shared" si="32"/>
        <v>0.10614251743263561</v>
      </c>
      <c r="Y100">
        <f t="shared" si="33"/>
        <v>1.728081443495149</v>
      </c>
      <c r="AA100">
        <f t="shared" si="38"/>
        <v>0.09612572425302177</v>
      </c>
      <c r="AB100">
        <f t="shared" si="34"/>
        <v>1.9081563875492147</v>
      </c>
      <c r="AD100" s="6">
        <f t="shared" si="35"/>
        <v>4.533747464767414</v>
      </c>
      <c r="AE100" s="5">
        <f t="shared" si="20"/>
        <v>2.111928018346035</v>
      </c>
      <c r="AH100" s="6">
        <f t="shared" si="36"/>
        <v>2.270673213632891</v>
      </c>
      <c r="AI100" s="6">
        <f t="shared" si="37"/>
        <v>2.5783726078393197</v>
      </c>
      <c r="AK100">
        <f t="shared" si="21"/>
        <v>280.2869885207944</v>
      </c>
      <c r="AL100">
        <v>305.17</v>
      </c>
      <c r="AQ100">
        <f t="shared" si="22"/>
        <v>1.2182738984318162</v>
      </c>
      <c r="AT100" s="1">
        <v>0.3145833333333333</v>
      </c>
      <c r="AU100">
        <v>305.17</v>
      </c>
      <c r="AV100">
        <v>426.346</v>
      </c>
      <c r="AW100">
        <v>31.679</v>
      </c>
      <c r="AX100">
        <v>3.16244</v>
      </c>
    </row>
    <row r="101" spans="8:50" ht="12.75">
      <c r="H101" t="s">
        <v>6</v>
      </c>
      <c r="I101" s="1">
        <v>0.31527777777777777</v>
      </c>
      <c r="J101">
        <v>856.77</v>
      </c>
      <c r="K101">
        <v>71.54803</v>
      </c>
      <c r="L101">
        <v>107.99013</v>
      </c>
      <c r="M101">
        <v>3.13284</v>
      </c>
      <c r="N101">
        <f t="shared" si="23"/>
        <v>3.1328361054618536</v>
      </c>
      <c r="O101">
        <f t="shared" si="24"/>
        <v>18.451970000000003</v>
      </c>
      <c r="P101">
        <f t="shared" si="25"/>
        <v>0.04747654360269222</v>
      </c>
      <c r="Q101">
        <f t="shared" si="26"/>
        <v>18.499446543602694</v>
      </c>
      <c r="R101">
        <f t="shared" si="27"/>
        <v>71.50055345639731</v>
      </c>
      <c r="S101">
        <f t="shared" si="28"/>
        <v>3.1252245694115404</v>
      </c>
      <c r="T101">
        <f t="shared" si="29"/>
        <v>2.5159706442034864</v>
      </c>
      <c r="U101">
        <f t="shared" si="30"/>
        <v>2.8174848902883824</v>
      </c>
      <c r="V101">
        <f t="shared" si="31"/>
        <v>2.268223968233812</v>
      </c>
      <c r="X101" s="6">
        <f t="shared" si="32"/>
        <v>0.10636189924432499</v>
      </c>
      <c r="Y101">
        <f t="shared" si="33"/>
        <v>1.7293675087565534</v>
      </c>
      <c r="AA101">
        <f t="shared" si="38"/>
        <v>0.09640177835212929</v>
      </c>
      <c r="AB101">
        <f t="shared" si="34"/>
        <v>1.9080437712559175</v>
      </c>
      <c r="AD101" s="6">
        <f t="shared" si="35"/>
        <v>4.568145224380903</v>
      </c>
      <c r="AE101" s="5">
        <f t="shared" si="20"/>
        <v>2.114067503158911</v>
      </c>
      <c r="AH101" s="6">
        <f t="shared" si="36"/>
        <v>2.2694559515694084</v>
      </c>
      <c r="AI101" s="6">
        <f t="shared" si="37"/>
        <v>2.5768605801386095</v>
      </c>
      <c r="AK101">
        <f t="shared" si="21"/>
        <v>284.0250405611461</v>
      </c>
      <c r="AL101">
        <v>308.65</v>
      </c>
      <c r="AQ101">
        <f t="shared" si="22"/>
        <v>1.2309620210154266</v>
      </c>
      <c r="AT101" s="1">
        <v>0.31527777777777777</v>
      </c>
      <c r="AU101">
        <v>308.65</v>
      </c>
      <c r="AV101">
        <v>430.455</v>
      </c>
      <c r="AW101">
        <v>32.051</v>
      </c>
      <c r="AX101">
        <v>3.13284</v>
      </c>
    </row>
    <row r="102" spans="8:50" ht="12.75">
      <c r="H102" t="s">
        <v>6</v>
      </c>
      <c r="I102" s="1">
        <v>0.3159722222222222</v>
      </c>
      <c r="J102">
        <v>858.48</v>
      </c>
      <c r="K102">
        <v>71.36585</v>
      </c>
      <c r="L102">
        <v>108.17019</v>
      </c>
      <c r="M102">
        <v>3.10384</v>
      </c>
      <c r="N102">
        <f t="shared" si="23"/>
        <v>3.1038377866763387</v>
      </c>
      <c r="O102">
        <f t="shared" si="24"/>
        <v>18.634150000000005</v>
      </c>
      <c r="P102">
        <f t="shared" si="25"/>
        <v>0.047012548550217956</v>
      </c>
      <c r="Q102">
        <f t="shared" si="26"/>
        <v>18.681162548550223</v>
      </c>
      <c r="R102">
        <f t="shared" si="27"/>
        <v>71.31883745144978</v>
      </c>
      <c r="S102">
        <f t="shared" si="28"/>
        <v>3.0964455842483893</v>
      </c>
      <c r="T102">
        <f t="shared" si="29"/>
        <v>2.492802042961468</v>
      </c>
      <c r="U102">
        <f t="shared" si="30"/>
        <v>2.794078811027247</v>
      </c>
      <c r="V102">
        <f t="shared" si="31"/>
        <v>2.2493808396812915</v>
      </c>
      <c r="X102" s="6">
        <f t="shared" si="32"/>
        <v>0.10657885923652834</v>
      </c>
      <c r="Y102">
        <f t="shared" si="33"/>
        <v>1.7343826311099877</v>
      </c>
      <c r="AA102">
        <f t="shared" si="38"/>
        <v>0.09667457033171957</v>
      </c>
      <c r="AB102">
        <f t="shared" si="34"/>
        <v>1.9120697580457824</v>
      </c>
      <c r="AD102" s="6">
        <f t="shared" si="35"/>
        <v>4.602477298975154</v>
      </c>
      <c r="AE102" s="5">
        <f t="shared" si="20"/>
        <v>2.120779077078809</v>
      </c>
      <c r="AH102" s="6">
        <f t="shared" si="36"/>
        <v>2.2721691637155015</v>
      </c>
      <c r="AI102" s="6">
        <f t="shared" si="37"/>
        <v>2.5802308091516277</v>
      </c>
      <c r="AK102">
        <f t="shared" si="21"/>
        <v>287.67016604104145</v>
      </c>
      <c r="AL102">
        <v>312.01</v>
      </c>
      <c r="AQ102">
        <f t="shared" si="22"/>
        <v>1.2482387304850742</v>
      </c>
      <c r="AT102" s="1">
        <v>0.3159722222222222</v>
      </c>
      <c r="AU102">
        <v>312.01</v>
      </c>
      <c r="AV102">
        <v>434.555</v>
      </c>
      <c r="AW102">
        <v>32.418</v>
      </c>
      <c r="AX102">
        <v>3.10384</v>
      </c>
    </row>
    <row r="103" spans="8:50" ht="12.75">
      <c r="H103" t="s">
        <v>6</v>
      </c>
      <c r="I103" s="1">
        <v>0.31666666666666665</v>
      </c>
      <c r="J103">
        <v>859.92</v>
      </c>
      <c r="K103">
        <v>71.18385</v>
      </c>
      <c r="L103">
        <v>108.35065</v>
      </c>
      <c r="M103">
        <v>3.07542</v>
      </c>
      <c r="N103">
        <f t="shared" si="23"/>
        <v>3.075423867972907</v>
      </c>
      <c r="O103">
        <f t="shared" si="24"/>
        <v>18.816149999999993</v>
      </c>
      <c r="P103">
        <f t="shared" si="25"/>
        <v>0.04655787449039096</v>
      </c>
      <c r="Q103">
        <f t="shared" si="26"/>
        <v>18.862707874490383</v>
      </c>
      <c r="R103">
        <f t="shared" si="27"/>
        <v>71.13729212550962</v>
      </c>
      <c r="S103">
        <f t="shared" si="28"/>
        <v>3.0682425876061785</v>
      </c>
      <c r="T103">
        <f t="shared" si="29"/>
        <v>2.470097142864086</v>
      </c>
      <c r="U103">
        <f t="shared" si="30"/>
        <v>2.771105194809344</v>
      </c>
      <c r="V103">
        <f t="shared" si="31"/>
        <v>2.230885866692415</v>
      </c>
      <c r="X103" s="6">
        <f t="shared" si="32"/>
        <v>0.10679344220003778</v>
      </c>
      <c r="Y103">
        <f t="shared" si="33"/>
        <v>1.7404544860627162</v>
      </c>
      <c r="AA103">
        <f t="shared" si="38"/>
        <v>0.09694415277591041</v>
      </c>
      <c r="AB103">
        <f t="shared" si="34"/>
        <v>1.9172804159604937</v>
      </c>
      <c r="AD103" s="6">
        <f t="shared" si="35"/>
        <v>4.6367432927394345</v>
      </c>
      <c r="AE103" s="5">
        <f t="shared" si="20"/>
        <v>2.128797450905299</v>
      </c>
      <c r="AH103" s="6">
        <f t="shared" si="36"/>
        <v>2.27600264136242</v>
      </c>
      <c r="AI103" s="6">
        <f t="shared" si="37"/>
        <v>2.584992581136544</v>
      </c>
      <c r="AK103">
        <f t="shared" si="21"/>
        <v>291.2857110703249</v>
      </c>
      <c r="AL103">
        <v>315.36</v>
      </c>
      <c r="AQ103">
        <f t="shared" si="22"/>
        <v>1.2656447531320392</v>
      </c>
      <c r="AT103" s="1">
        <v>0.31666666666666665</v>
      </c>
      <c r="AU103">
        <v>315.36</v>
      </c>
      <c r="AV103">
        <v>438.646</v>
      </c>
      <c r="AW103">
        <v>32.773</v>
      </c>
      <c r="AX103">
        <v>3.07542</v>
      </c>
    </row>
    <row r="104" spans="8:50" ht="12.75">
      <c r="H104" t="s">
        <v>6</v>
      </c>
      <c r="I104" s="1">
        <v>0.31736111111111115</v>
      </c>
      <c r="J104">
        <v>861.97</v>
      </c>
      <c r="K104">
        <v>71.00203</v>
      </c>
      <c r="L104">
        <v>108.53152</v>
      </c>
      <c r="M104">
        <v>3.04758</v>
      </c>
      <c r="N104">
        <f t="shared" si="23"/>
        <v>3.0475773649619597</v>
      </c>
      <c r="O104">
        <f t="shared" si="24"/>
        <v>18.997969999999995</v>
      </c>
      <c r="P104">
        <f t="shared" si="25"/>
        <v>0.04611224942056208</v>
      </c>
      <c r="Q104">
        <f t="shared" si="26"/>
        <v>19.04408224942056</v>
      </c>
      <c r="R104">
        <f t="shared" si="27"/>
        <v>70.95591775057945</v>
      </c>
      <c r="S104">
        <f t="shared" si="28"/>
        <v>3.04059899455479</v>
      </c>
      <c r="T104">
        <f t="shared" si="29"/>
        <v>2.447842592167687</v>
      </c>
      <c r="U104">
        <f t="shared" si="30"/>
        <v>2.748552466615339</v>
      </c>
      <c r="V104">
        <f t="shared" si="31"/>
        <v>2.2127297307659965</v>
      </c>
      <c r="X104" s="6">
        <f t="shared" si="32"/>
        <v>0.10700569169193518</v>
      </c>
      <c r="Y104">
        <f t="shared" si="33"/>
        <v>1.7437036720168726</v>
      </c>
      <c r="AA104">
        <f t="shared" si="38"/>
        <v>0.0972105771852078</v>
      </c>
      <c r="AB104">
        <f t="shared" si="34"/>
        <v>1.9194024244341685</v>
      </c>
      <c r="AD104" s="6">
        <f t="shared" si="35"/>
        <v>4.670942818244633</v>
      </c>
      <c r="AE104" s="5">
        <f t="shared" si="20"/>
        <v>2.133376950936595</v>
      </c>
      <c r="AH104" s="6">
        <f t="shared" si="36"/>
        <v>2.2768565702991017</v>
      </c>
      <c r="AI104" s="6">
        <f t="shared" si="37"/>
        <v>2.5860532929137654</v>
      </c>
      <c r="AK104">
        <f t="shared" si="21"/>
        <v>294.96486410915173</v>
      </c>
      <c r="AL104">
        <v>319.03</v>
      </c>
      <c r="AQ104">
        <f t="shared" si="22"/>
        <v>1.2698687971326097</v>
      </c>
      <c r="AT104" s="1">
        <v>0.31736111111111115</v>
      </c>
      <c r="AU104">
        <v>319.03</v>
      </c>
      <c r="AV104">
        <v>442.73</v>
      </c>
      <c r="AW104">
        <v>33.149</v>
      </c>
      <c r="AX104">
        <v>3.04758</v>
      </c>
    </row>
    <row r="105" spans="8:50" ht="12.75">
      <c r="H105" t="s">
        <v>6</v>
      </c>
      <c r="I105" s="1">
        <v>0.31805555555555554</v>
      </c>
      <c r="J105">
        <v>864.75</v>
      </c>
      <c r="K105">
        <v>70.8204</v>
      </c>
      <c r="L105">
        <v>108.7128</v>
      </c>
      <c r="M105">
        <v>3.02028</v>
      </c>
      <c r="N105">
        <f t="shared" si="23"/>
        <v>3.0202834285652003</v>
      </c>
      <c r="O105">
        <f t="shared" si="24"/>
        <v>19.179599999999994</v>
      </c>
      <c r="P105">
        <f t="shared" si="25"/>
        <v>0.045675435481863626</v>
      </c>
      <c r="Q105">
        <f t="shared" si="26"/>
        <v>19.22527543548186</v>
      </c>
      <c r="R105">
        <f t="shared" si="27"/>
        <v>70.77472456451814</v>
      </c>
      <c r="S105">
        <f t="shared" si="28"/>
        <v>3.0135003224433716</v>
      </c>
      <c r="T105">
        <f t="shared" si="29"/>
        <v>2.426026731574327</v>
      </c>
      <c r="U105">
        <f t="shared" si="30"/>
        <v>2.726410669490555</v>
      </c>
      <c r="V105">
        <f t="shared" si="31"/>
        <v>2.194904416028261</v>
      </c>
      <c r="X105" s="6">
        <f t="shared" si="32"/>
        <v>0.107215638577289</v>
      </c>
      <c r="Y105">
        <f t="shared" si="33"/>
        <v>1.7435592166203604</v>
      </c>
      <c r="AA105">
        <f t="shared" si="38"/>
        <v>0.09747387958413012</v>
      </c>
      <c r="AB105">
        <f t="shared" si="34"/>
        <v>1.9178144504438621</v>
      </c>
      <c r="AD105" s="6">
        <f t="shared" si="35"/>
        <v>4.705073617926162</v>
      </c>
      <c r="AE105" s="5">
        <f t="shared" si="20"/>
        <v>2.1338153915256335</v>
      </c>
      <c r="AH105" s="6">
        <f t="shared" si="36"/>
        <v>2.2741167464791796</v>
      </c>
      <c r="AI105" s="6">
        <f t="shared" si="37"/>
        <v>2.5826500080870494</v>
      </c>
      <c r="AK105">
        <f t="shared" si="21"/>
        <v>298.723040171453</v>
      </c>
      <c r="AL105">
        <v>322.66</v>
      </c>
      <c r="AQ105">
        <f t="shared" si="22"/>
        <v>1.2754730910985517</v>
      </c>
      <c r="AT105" s="1">
        <v>0.31805555555555554</v>
      </c>
      <c r="AU105">
        <v>322.66</v>
      </c>
      <c r="AV105">
        <v>446.804</v>
      </c>
      <c r="AW105">
        <v>33.515</v>
      </c>
      <c r="AX105">
        <v>3.02028</v>
      </c>
    </row>
    <row r="106" spans="8:50" ht="12.75">
      <c r="H106" t="s">
        <v>6</v>
      </c>
      <c r="I106" s="1">
        <v>0.31875</v>
      </c>
      <c r="J106">
        <v>866.8</v>
      </c>
      <c r="K106">
        <v>70.63896</v>
      </c>
      <c r="L106">
        <v>108.89451</v>
      </c>
      <c r="M106">
        <v>2.99353</v>
      </c>
      <c r="N106">
        <f t="shared" si="23"/>
        <v>2.9935262547422554</v>
      </c>
      <c r="O106">
        <f t="shared" si="24"/>
        <v>19.361040000000003</v>
      </c>
      <c r="P106">
        <f t="shared" si="25"/>
        <v>0.04524717951154965</v>
      </c>
      <c r="Q106">
        <f t="shared" si="26"/>
        <v>19.40628717951155</v>
      </c>
      <c r="R106">
        <f t="shared" si="27"/>
        <v>70.59371282048845</v>
      </c>
      <c r="S106">
        <f t="shared" si="28"/>
        <v>2.986931124331961</v>
      </c>
      <c r="T106">
        <f t="shared" si="29"/>
        <v>2.404637125482461</v>
      </c>
      <c r="U106">
        <f t="shared" si="30"/>
        <v>2.7046689679217</v>
      </c>
      <c r="V106">
        <f t="shared" si="31"/>
        <v>2.1774011993193985</v>
      </c>
      <c r="X106" s="6">
        <f t="shared" si="32"/>
        <v>0.10742332441077934</v>
      </c>
      <c r="Y106">
        <f t="shared" si="33"/>
        <v>1.7465011143617075</v>
      </c>
      <c r="AA106">
        <f t="shared" si="38"/>
        <v>0.09773410984434841</v>
      </c>
      <c r="AB106">
        <f t="shared" si="34"/>
        <v>1.9196466422077345</v>
      </c>
      <c r="AD106" s="6">
        <f t="shared" si="35"/>
        <v>4.739135325807315</v>
      </c>
      <c r="AE106" s="5">
        <f t="shared" si="20"/>
        <v>2.13804141487972</v>
      </c>
      <c r="AH106" s="6">
        <f t="shared" si="36"/>
        <v>2.27464126301114</v>
      </c>
      <c r="AI106" s="6">
        <f t="shared" si="37"/>
        <v>2.583301538722561</v>
      </c>
      <c r="AK106">
        <f t="shared" si="21"/>
        <v>302.401373653934</v>
      </c>
      <c r="AL106">
        <v>325.88</v>
      </c>
      <c r="AQ106">
        <f t="shared" si="22"/>
        <v>1.297245693369124</v>
      </c>
      <c r="AT106" s="1">
        <v>0.31875</v>
      </c>
      <c r="AU106">
        <v>325.88</v>
      </c>
      <c r="AV106">
        <v>450.87</v>
      </c>
      <c r="AW106">
        <v>33.904</v>
      </c>
      <c r="AX106">
        <v>2.99353</v>
      </c>
    </row>
    <row r="107" spans="8:50" ht="12.75">
      <c r="H107" t="s">
        <v>6</v>
      </c>
      <c r="I107" s="1">
        <v>0.3194444444444445</v>
      </c>
      <c r="J107">
        <v>868.66</v>
      </c>
      <c r="K107">
        <v>70.4577</v>
      </c>
      <c r="L107">
        <v>109.07664</v>
      </c>
      <c r="M107">
        <v>2.96729</v>
      </c>
      <c r="N107">
        <f t="shared" si="23"/>
        <v>2.967289197803191</v>
      </c>
      <c r="O107">
        <f t="shared" si="24"/>
        <v>19.542299999999997</v>
      </c>
      <c r="P107">
        <f t="shared" si="25"/>
        <v>0.04482721485260146</v>
      </c>
      <c r="Q107">
        <f t="shared" si="26"/>
        <v>19.5871272148526</v>
      </c>
      <c r="R107">
        <f t="shared" si="27"/>
        <v>70.4128727851474</v>
      </c>
      <c r="S107">
        <f t="shared" si="28"/>
        <v>2.960875101660322</v>
      </c>
      <c r="T107">
        <f t="shared" si="29"/>
        <v>2.383660652691295</v>
      </c>
      <c r="U107">
        <f t="shared" si="30"/>
        <v>2.683315735971798</v>
      </c>
      <c r="V107">
        <f t="shared" si="31"/>
        <v>2.160210721146837</v>
      </c>
      <c r="X107" s="6">
        <f t="shared" si="32"/>
        <v>0.1076288009097245</v>
      </c>
      <c r="Y107">
        <f t="shared" si="33"/>
        <v>1.7501517130767286</v>
      </c>
      <c r="AA107">
        <f t="shared" si="38"/>
        <v>0.09799133093344163</v>
      </c>
      <c r="AB107">
        <f t="shared" si="34"/>
        <v>1.9222795373245036</v>
      </c>
      <c r="AD107" s="6">
        <f t="shared" si="35"/>
        <v>4.773129458093314</v>
      </c>
      <c r="AE107" s="5">
        <f t="shared" si="20"/>
        <v>2.143146406853337</v>
      </c>
      <c r="AH107" s="6">
        <f t="shared" si="36"/>
        <v>2.2759175146336803</v>
      </c>
      <c r="AI107" s="6">
        <f t="shared" si="37"/>
        <v>2.584886840576819</v>
      </c>
      <c r="AK107">
        <f t="shared" si="21"/>
        <v>306.0583327217624</v>
      </c>
      <c r="AL107">
        <v>329.5</v>
      </c>
      <c r="AQ107">
        <f t="shared" si="22"/>
        <v>1.3027147408445179</v>
      </c>
      <c r="AT107" s="1">
        <v>0.3194444444444445</v>
      </c>
      <c r="AU107">
        <v>329.5</v>
      </c>
      <c r="AV107">
        <v>454.927</v>
      </c>
      <c r="AW107">
        <v>34.258</v>
      </c>
      <c r="AX107">
        <v>2.96729</v>
      </c>
    </row>
    <row r="108" spans="8:50" ht="12.75">
      <c r="H108" t="s">
        <v>6</v>
      </c>
      <c r="I108" s="1">
        <v>0.3201388888888889</v>
      </c>
      <c r="J108">
        <v>870.56</v>
      </c>
      <c r="K108">
        <v>70.27665</v>
      </c>
      <c r="L108">
        <v>109.2592</v>
      </c>
      <c r="M108">
        <v>2.94156</v>
      </c>
      <c r="N108">
        <f t="shared" si="23"/>
        <v>2.941561913692583</v>
      </c>
      <c r="O108">
        <f t="shared" si="24"/>
        <v>19.723349999999996</v>
      </c>
      <c r="P108">
        <f t="shared" si="25"/>
        <v>0.044415375702269874</v>
      </c>
      <c r="Q108">
        <f t="shared" si="26"/>
        <v>19.767765375702265</v>
      </c>
      <c r="R108">
        <f t="shared" si="27"/>
        <v>70.23223462429773</v>
      </c>
      <c r="S108">
        <f t="shared" si="28"/>
        <v>2.9353221997590926</v>
      </c>
      <c r="T108">
        <f t="shared" si="29"/>
        <v>2.3630892186615764</v>
      </c>
      <c r="U108">
        <f t="shared" si="30"/>
        <v>2.662344381447571</v>
      </c>
      <c r="V108">
        <f t="shared" si="31"/>
        <v>2.1433276744472285</v>
      </c>
      <c r="X108" s="6">
        <f t="shared" si="32"/>
        <v>0.10783207358631208</v>
      </c>
      <c r="Y108">
        <f t="shared" si="33"/>
        <v>1.7534850782003617</v>
      </c>
      <c r="AA108">
        <f t="shared" si="38"/>
        <v>0.09824554836181691</v>
      </c>
      <c r="AB108">
        <f t="shared" si="34"/>
        <v>1.9245852370700205</v>
      </c>
      <c r="AD108" s="6">
        <f t="shared" si="35"/>
        <v>4.807050040444327</v>
      </c>
      <c r="AE108" s="5">
        <f t="shared" si="20"/>
        <v>2.147873960873202</v>
      </c>
      <c r="AH108" s="6">
        <f t="shared" si="36"/>
        <v>2.2768585866841704</v>
      </c>
      <c r="AI108" s="6">
        <f t="shared" si="37"/>
        <v>2.586055797575802</v>
      </c>
      <c r="AK108">
        <f t="shared" si="21"/>
        <v>309.7179468281616</v>
      </c>
      <c r="AL108">
        <v>332.99</v>
      </c>
      <c r="AQ108">
        <f t="shared" si="22"/>
        <v>1.3131040667682197</v>
      </c>
      <c r="AT108" s="1">
        <v>0.3201388888888889</v>
      </c>
      <c r="AU108">
        <v>332.99</v>
      </c>
      <c r="AV108">
        <v>458.975</v>
      </c>
      <c r="AW108">
        <v>34.655</v>
      </c>
      <c r="AX108">
        <v>2.94156</v>
      </c>
    </row>
    <row r="109" spans="8:50" ht="12.75">
      <c r="H109" t="s">
        <v>6</v>
      </c>
      <c r="I109" s="1">
        <v>0.32083333333333336</v>
      </c>
      <c r="J109">
        <v>873.22</v>
      </c>
      <c r="K109">
        <v>70.09578</v>
      </c>
      <c r="L109">
        <v>109.44219</v>
      </c>
      <c r="M109">
        <v>2.91633</v>
      </c>
      <c r="N109">
        <f t="shared" si="23"/>
        <v>2.916325992992249</v>
      </c>
      <c r="O109">
        <f t="shared" si="24"/>
        <v>19.904219999999995</v>
      </c>
      <c r="P109">
        <f t="shared" si="25"/>
        <v>0.04401136714066025</v>
      </c>
      <c r="Q109">
        <f t="shared" si="26"/>
        <v>19.948231367140654</v>
      </c>
      <c r="R109">
        <f t="shared" si="27"/>
        <v>70.05176863285935</v>
      </c>
      <c r="S109">
        <f t="shared" si="28"/>
        <v>2.9102543400918766</v>
      </c>
      <c r="T109">
        <f t="shared" si="29"/>
        <v>2.3429082692178045</v>
      </c>
      <c r="U109">
        <f t="shared" si="30"/>
        <v>2.6417416494756014</v>
      </c>
      <c r="V109">
        <f t="shared" si="31"/>
        <v>2.1267413883482336</v>
      </c>
      <c r="X109" s="6">
        <f t="shared" si="32"/>
        <v>0.10803321459904597</v>
      </c>
      <c r="Y109">
        <f t="shared" si="33"/>
        <v>1.7532427682499878</v>
      </c>
      <c r="AA109">
        <f t="shared" si="38"/>
        <v>0.09849685136302427</v>
      </c>
      <c r="AB109">
        <f t="shared" si="34"/>
        <v>1.9229899190227342</v>
      </c>
      <c r="AD109" s="6">
        <f t="shared" si="35"/>
        <v>4.8409023526870065</v>
      </c>
      <c r="AE109" s="5">
        <f t="shared" si="20"/>
        <v>2.1482309182799986</v>
      </c>
      <c r="AH109" s="6">
        <f t="shared" si="36"/>
        <v>2.2739977412020664</v>
      </c>
      <c r="AI109" s="6">
        <f t="shared" si="37"/>
        <v>2.5825021851318093</v>
      </c>
      <c r="AK109">
        <f t="shared" si="21"/>
        <v>313.46144010593576</v>
      </c>
      <c r="AL109">
        <v>336.71</v>
      </c>
      <c r="AQ109">
        <f t="shared" si="22"/>
        <v>1.314044899502061</v>
      </c>
      <c r="AT109" s="1">
        <v>0.32083333333333336</v>
      </c>
      <c r="AU109">
        <v>336.71</v>
      </c>
      <c r="AV109">
        <v>463.014</v>
      </c>
      <c r="AW109">
        <v>35.077</v>
      </c>
      <c r="AX109">
        <v>2.91633</v>
      </c>
    </row>
    <row r="110" spans="8:50" ht="12.75">
      <c r="H110" t="s">
        <v>6</v>
      </c>
      <c r="I110" s="1">
        <v>0.3215277777777778</v>
      </c>
      <c r="J110">
        <v>874.46</v>
      </c>
      <c r="K110">
        <v>69.91512</v>
      </c>
      <c r="L110">
        <v>109.62562</v>
      </c>
      <c r="M110">
        <v>2.89157</v>
      </c>
      <c r="N110">
        <f t="shared" si="23"/>
        <v>2.89157199346409</v>
      </c>
      <c r="O110">
        <f t="shared" si="24"/>
        <v>20.08488</v>
      </c>
      <c r="P110">
        <f t="shared" si="25"/>
        <v>0.04361503778923836</v>
      </c>
      <c r="Q110">
        <f t="shared" si="26"/>
        <v>20.128495037789236</v>
      </c>
      <c r="R110">
        <f t="shared" si="27"/>
        <v>69.87150496221076</v>
      </c>
      <c r="S110">
        <f t="shared" si="28"/>
        <v>2.8856623381978492</v>
      </c>
      <c r="T110">
        <f t="shared" si="29"/>
        <v>2.323110410384505</v>
      </c>
      <c r="U110">
        <f t="shared" si="30"/>
        <v>2.6215015110222777</v>
      </c>
      <c r="V110">
        <f t="shared" si="31"/>
        <v>2.110447009159744</v>
      </c>
      <c r="X110" s="6">
        <f t="shared" si="32"/>
        <v>0.10823222804659996</v>
      </c>
      <c r="Y110">
        <f t="shared" si="33"/>
        <v>1.7592891733617408</v>
      </c>
      <c r="AA110">
        <f t="shared" si="38"/>
        <v>0.09874524440631527</v>
      </c>
      <c r="AB110">
        <f t="shared" si="34"/>
        <v>1.9283134915105284</v>
      </c>
      <c r="AD110" s="6">
        <f t="shared" si="35"/>
        <v>4.874680446176322</v>
      </c>
      <c r="AE110" s="5">
        <f t="shared" si="20"/>
        <v>2.1563032188765345</v>
      </c>
      <c r="AH110" s="6">
        <f t="shared" si="36"/>
        <v>2.27782559356993</v>
      </c>
      <c r="AI110" s="6">
        <f t="shared" si="37"/>
        <v>2.5872569696503365</v>
      </c>
      <c r="AK110">
        <f t="shared" si="21"/>
        <v>317.0438686929619</v>
      </c>
      <c r="AL110">
        <v>340.13</v>
      </c>
      <c r="AQ110">
        <f t="shared" si="22"/>
        <v>1.3266753839718728</v>
      </c>
      <c r="AT110" s="1">
        <v>0.3215277777777778</v>
      </c>
      <c r="AU110">
        <v>340.13</v>
      </c>
      <c r="AV110">
        <v>467.044</v>
      </c>
      <c r="AW110">
        <v>35.389</v>
      </c>
      <c r="AX110">
        <v>2.89157</v>
      </c>
    </row>
    <row r="111" spans="8:50" ht="12.75">
      <c r="H111" t="s">
        <v>6</v>
      </c>
      <c r="I111" s="1">
        <v>0.32222222222222224</v>
      </c>
      <c r="J111">
        <v>875.61</v>
      </c>
      <c r="K111">
        <v>69.73465</v>
      </c>
      <c r="L111">
        <v>109.8095</v>
      </c>
      <c r="M111">
        <v>2.86728</v>
      </c>
      <c r="N111">
        <f t="shared" si="23"/>
        <v>2.8672840027646505</v>
      </c>
      <c r="O111">
        <f t="shared" si="24"/>
        <v>20.265349999999998</v>
      </c>
      <c r="P111">
        <f t="shared" si="25"/>
        <v>0.04322613267929797</v>
      </c>
      <c r="Q111">
        <f t="shared" si="26"/>
        <v>20.308576132679296</v>
      </c>
      <c r="R111">
        <f t="shared" si="27"/>
        <v>69.69142386732071</v>
      </c>
      <c r="S111">
        <f t="shared" si="28"/>
        <v>2.861530570521844</v>
      </c>
      <c r="T111">
        <f t="shared" si="29"/>
        <v>2.303683064375575</v>
      </c>
      <c r="U111">
        <f t="shared" si="30"/>
        <v>2.6016125695077554</v>
      </c>
      <c r="V111">
        <f t="shared" si="31"/>
        <v>2.094435362033777</v>
      </c>
      <c r="X111" s="6">
        <f t="shared" si="32"/>
        <v>0.10842917260235946</v>
      </c>
      <c r="Y111">
        <f t="shared" si="33"/>
        <v>1.7656417063004872</v>
      </c>
      <c r="AA111">
        <f t="shared" si="38"/>
        <v>0.09899080042890337</v>
      </c>
      <c r="AB111">
        <f t="shared" si="34"/>
        <v>1.9339884968793646</v>
      </c>
      <c r="AD111" s="6">
        <f t="shared" si="35"/>
        <v>4.908387736307723</v>
      </c>
      <c r="AE111" s="5">
        <f t="shared" si="20"/>
        <v>2.164762791146074</v>
      </c>
      <c r="AH111" s="6">
        <f t="shared" si="36"/>
        <v>2.281987092716422</v>
      </c>
      <c r="AI111" s="6">
        <f t="shared" si="37"/>
        <v>2.592426195057702</v>
      </c>
      <c r="AK111">
        <f t="shared" si="21"/>
        <v>320.61286864851655</v>
      </c>
      <c r="AL111">
        <v>343.2</v>
      </c>
      <c r="AQ111">
        <f t="shared" si="22"/>
        <v>1.3529218925402924</v>
      </c>
      <c r="AT111" s="1">
        <v>0.32222222222222224</v>
      </c>
      <c r="AU111">
        <v>343.2</v>
      </c>
      <c r="AV111">
        <v>471.065</v>
      </c>
      <c r="AW111">
        <v>35.752</v>
      </c>
      <c r="AX111">
        <v>2.86728</v>
      </c>
    </row>
    <row r="112" spans="8:50" ht="12.75">
      <c r="H112" t="s">
        <v>6</v>
      </c>
      <c r="I112" s="1">
        <v>0.3229166666666667</v>
      </c>
      <c r="J112">
        <v>877.13</v>
      </c>
      <c r="K112">
        <v>69.55439</v>
      </c>
      <c r="L112">
        <v>109.99382</v>
      </c>
      <c r="M112">
        <v>2.84345</v>
      </c>
      <c r="N112">
        <f t="shared" si="23"/>
        <v>2.8434520151486495</v>
      </c>
      <c r="O112">
        <f t="shared" si="24"/>
        <v>20.445610000000002</v>
      </c>
      <c r="P112">
        <f t="shared" si="25"/>
        <v>0.04284449140975155</v>
      </c>
      <c r="Q112">
        <f t="shared" si="26"/>
        <v>20.488454491409755</v>
      </c>
      <c r="R112">
        <f t="shared" si="27"/>
        <v>69.51154550859025</v>
      </c>
      <c r="S112">
        <f t="shared" si="28"/>
        <v>2.837849270455462</v>
      </c>
      <c r="T112">
        <f t="shared" si="29"/>
        <v>2.2846183685560324</v>
      </c>
      <c r="U112">
        <f t="shared" si="30"/>
        <v>2.5820681804195913</v>
      </c>
      <c r="V112">
        <f t="shared" si="31"/>
        <v>2.0787010977872975</v>
      </c>
      <c r="X112" s="6">
        <f t="shared" si="32"/>
        <v>0.10862406213088437</v>
      </c>
      <c r="Y112">
        <f t="shared" si="33"/>
        <v>1.7701923312142278</v>
      </c>
      <c r="AA112">
        <f t="shared" si="38"/>
        <v>0.09923353673927365</v>
      </c>
      <c r="AB112">
        <f t="shared" si="34"/>
        <v>1.9377066270916101</v>
      </c>
      <c r="AD112" s="6">
        <f t="shared" si="35"/>
        <v>4.942020170280303</v>
      </c>
      <c r="AE112" s="5">
        <f t="shared" si="20"/>
        <v>2.1710242403361413</v>
      </c>
      <c r="AH112" s="6">
        <f t="shared" si="36"/>
        <v>2.2842347124360893</v>
      </c>
      <c r="AI112" s="6">
        <f t="shared" si="37"/>
        <v>2.59521808628536</v>
      </c>
      <c r="AK112">
        <f t="shared" si="21"/>
        <v>324.22080969242097</v>
      </c>
      <c r="AL112">
        <v>346.42</v>
      </c>
      <c r="AQ112">
        <f t="shared" si="22"/>
        <v>1.3728673899713697</v>
      </c>
      <c r="AT112" s="1">
        <v>0.3229166666666667</v>
      </c>
      <c r="AU112">
        <v>346.42</v>
      </c>
      <c r="AV112">
        <v>475.077</v>
      </c>
      <c r="AW112">
        <v>36.116</v>
      </c>
      <c r="AX112">
        <v>2.84345</v>
      </c>
    </row>
    <row r="113" spans="8:50" ht="12.75">
      <c r="H113" t="s">
        <v>6</v>
      </c>
      <c r="I113" s="1">
        <v>0.3236111111111111</v>
      </c>
      <c r="J113">
        <v>879.77</v>
      </c>
      <c r="K113">
        <v>69.37434</v>
      </c>
      <c r="L113">
        <v>110.17859</v>
      </c>
      <c r="M113">
        <v>2.82006</v>
      </c>
      <c r="N113">
        <f t="shared" si="23"/>
        <v>2.8200637162185385</v>
      </c>
      <c r="O113">
        <f t="shared" si="24"/>
        <v>20.625659999999996</v>
      </c>
      <c r="P113">
        <f t="shared" si="25"/>
        <v>0.042469916615557664</v>
      </c>
      <c r="Q113">
        <f t="shared" si="26"/>
        <v>20.668129916615555</v>
      </c>
      <c r="R113">
        <f t="shared" si="27"/>
        <v>69.33187008338444</v>
      </c>
      <c r="S113">
        <f t="shared" si="28"/>
        <v>2.814606367407514</v>
      </c>
      <c r="T113">
        <f t="shared" si="29"/>
        <v>2.2659066054632078</v>
      </c>
      <c r="U113">
        <f t="shared" si="30"/>
        <v>2.56285973655042</v>
      </c>
      <c r="V113">
        <f t="shared" si="31"/>
        <v>2.063237287164317</v>
      </c>
      <c r="X113" s="6">
        <f t="shared" si="32"/>
        <v>0.10881693170552173</v>
      </c>
      <c r="Y113">
        <f t="shared" si="33"/>
        <v>1.7694586112004755</v>
      </c>
      <c r="AA113">
        <f t="shared" si="38"/>
        <v>0.099473497383151</v>
      </c>
      <c r="AB113">
        <f t="shared" si="34"/>
        <v>1.9356618789535336</v>
      </c>
      <c r="AD113" s="6">
        <f t="shared" si="35"/>
        <v>4.975577443263099</v>
      </c>
      <c r="AE113" s="5">
        <f t="shared" si="20"/>
        <v>2.170812833531309</v>
      </c>
      <c r="AH113" s="6">
        <f t="shared" si="36"/>
        <v>2.2808437224820866</v>
      </c>
      <c r="AI113" s="6">
        <f t="shared" si="37"/>
        <v>2.5910059524342395</v>
      </c>
      <c r="AK113">
        <f t="shared" si="21"/>
        <v>327.956295203027</v>
      </c>
      <c r="AL113">
        <v>349.95</v>
      </c>
      <c r="AQ113">
        <f t="shared" si="22"/>
        <v>1.3801937922463108</v>
      </c>
      <c r="AT113" s="1">
        <v>0.3236111111111111</v>
      </c>
      <c r="AU113">
        <v>349.95</v>
      </c>
      <c r="AV113">
        <v>479.08</v>
      </c>
      <c r="AW113">
        <v>36.5</v>
      </c>
      <c r="AX113">
        <v>2.82006</v>
      </c>
    </row>
    <row r="114" spans="8:50" ht="12.75">
      <c r="H114" t="s">
        <v>6</v>
      </c>
      <c r="I114" s="1">
        <v>0.32430555555555557</v>
      </c>
      <c r="J114">
        <v>882.36</v>
      </c>
      <c r="K114">
        <v>69.19449</v>
      </c>
      <c r="L114">
        <v>110.36382</v>
      </c>
      <c r="M114">
        <v>2.79711</v>
      </c>
      <c r="N114">
        <f t="shared" si="23"/>
        <v>2.7971059626130312</v>
      </c>
      <c r="O114">
        <f t="shared" si="24"/>
        <v>20.805509999999998</v>
      </c>
      <c r="P114">
        <f t="shared" si="25"/>
        <v>0.042102197649412317</v>
      </c>
      <c r="Q114">
        <f t="shared" si="26"/>
        <v>20.84761219764941</v>
      </c>
      <c r="R114">
        <f t="shared" si="27"/>
        <v>69.15238780235059</v>
      </c>
      <c r="S114">
        <f t="shared" si="28"/>
        <v>2.7917889567366365</v>
      </c>
      <c r="T114">
        <f t="shared" si="29"/>
        <v>2.2475373861800403</v>
      </c>
      <c r="U114">
        <f t="shared" si="30"/>
        <v>2.543977873512007</v>
      </c>
      <c r="V114">
        <f t="shared" si="31"/>
        <v>2.048036391338305</v>
      </c>
      <c r="X114" s="6">
        <f t="shared" si="32"/>
        <v>0.10900782606922174</v>
      </c>
      <c r="Y114">
        <f t="shared" si="33"/>
        <v>1.7687979572681423</v>
      </c>
      <c r="AA114">
        <f t="shared" si="38"/>
        <v>0.09971073864629854</v>
      </c>
      <c r="AB114">
        <f t="shared" si="34"/>
        <v>1.933721710371042</v>
      </c>
      <c r="AD114" s="6">
        <f t="shared" si="35"/>
        <v>5.0090611175954205</v>
      </c>
      <c r="AE114" s="5">
        <f t="shared" si="20"/>
        <v>2.170696780045413</v>
      </c>
      <c r="AH114" s="6">
        <f t="shared" si="36"/>
        <v>2.27752406450984</v>
      </c>
      <c r="AI114" s="6">
        <f t="shared" si="37"/>
        <v>2.586882423934091</v>
      </c>
      <c r="AK114">
        <f t="shared" si="21"/>
        <v>331.68475191664544</v>
      </c>
      <c r="AL114">
        <v>353.55</v>
      </c>
      <c r="AQ114">
        <f t="shared" si="22"/>
        <v>1.3844527433205616</v>
      </c>
      <c r="AT114" s="1">
        <v>0.32430555555555557</v>
      </c>
      <c r="AU114">
        <v>353.55</v>
      </c>
      <c r="AV114">
        <v>483.072</v>
      </c>
      <c r="AW114">
        <v>36.875</v>
      </c>
      <c r="AX114">
        <v>2.79711</v>
      </c>
    </row>
    <row r="115" spans="8:50" ht="12.75">
      <c r="H115" t="s">
        <v>6</v>
      </c>
      <c r="I115" s="1">
        <v>0.325</v>
      </c>
      <c r="J115">
        <v>883.64</v>
      </c>
      <c r="K115">
        <v>69.01486</v>
      </c>
      <c r="L115">
        <v>110.54951</v>
      </c>
      <c r="M115">
        <v>2.77457</v>
      </c>
      <c r="N115">
        <f t="shared" si="23"/>
        <v>2.7745698463557735</v>
      </c>
      <c r="O115">
        <f t="shared" si="24"/>
        <v>20.98514</v>
      </c>
      <c r="P115">
        <f t="shared" si="25"/>
        <v>0.041741191702695336</v>
      </c>
      <c r="Q115">
        <f t="shared" si="26"/>
        <v>21.026881191702696</v>
      </c>
      <c r="R115">
        <f t="shared" si="27"/>
        <v>68.9731188082973</v>
      </c>
      <c r="S115">
        <f t="shared" si="28"/>
        <v>2.769388333930138</v>
      </c>
      <c r="T115">
        <f t="shared" si="29"/>
        <v>2.229503703114622</v>
      </c>
      <c r="U115">
        <f t="shared" si="30"/>
        <v>2.525416640524709</v>
      </c>
      <c r="V115">
        <f t="shared" si="31"/>
        <v>2.0330936196177256</v>
      </c>
      <c r="X115" s="6">
        <f t="shared" si="32"/>
        <v>0.10919675730629211</v>
      </c>
      <c r="Y115">
        <f t="shared" si="33"/>
        <v>1.7740657293746576</v>
      </c>
      <c r="AA115">
        <f t="shared" si="38"/>
        <v>0.09994527644822469</v>
      </c>
      <c r="AB115">
        <f t="shared" si="34"/>
        <v>1.9382829462309785</v>
      </c>
      <c r="AD115" s="6">
        <f t="shared" si="35"/>
        <v>5.042467177602926</v>
      </c>
      <c r="AE115" s="5">
        <f t="shared" si="20"/>
        <v>2.1778638505228467</v>
      </c>
      <c r="AH115" s="6">
        <f t="shared" si="36"/>
        <v>2.280542108598793</v>
      </c>
      <c r="AI115" s="6">
        <f t="shared" si="37"/>
        <v>2.5906313013544597</v>
      </c>
      <c r="AK115">
        <f t="shared" si="21"/>
        <v>335.2574815916028</v>
      </c>
      <c r="AL115">
        <v>356.87</v>
      </c>
      <c r="AQ115">
        <f t="shared" si="22"/>
        <v>1.3994972738867868</v>
      </c>
      <c r="AT115" s="1">
        <v>0.325</v>
      </c>
      <c r="AU115">
        <v>356.87</v>
      </c>
      <c r="AV115">
        <v>487.056</v>
      </c>
      <c r="AW115">
        <v>37.221</v>
      </c>
      <c r="AX115">
        <v>2.77457</v>
      </c>
    </row>
    <row r="116" spans="8:50" ht="12.75">
      <c r="H116" t="s">
        <v>6</v>
      </c>
      <c r="I116" s="1">
        <v>0.32569444444444445</v>
      </c>
      <c r="J116">
        <v>886.22</v>
      </c>
      <c r="K116">
        <v>68.83544</v>
      </c>
      <c r="L116">
        <v>110.73567</v>
      </c>
      <c r="M116">
        <v>2.75244</v>
      </c>
      <c r="N116">
        <f t="shared" si="23"/>
        <v>2.7524430187183104</v>
      </c>
      <c r="O116">
        <f t="shared" si="24"/>
        <v>21.164559999999994</v>
      </c>
      <c r="P116">
        <f t="shared" si="25"/>
        <v>0.0413867008570131</v>
      </c>
      <c r="Q116">
        <f t="shared" si="26"/>
        <v>21.20594670085701</v>
      </c>
      <c r="R116">
        <f t="shared" si="27"/>
        <v>68.79405329914299</v>
      </c>
      <c r="S116">
        <f t="shared" si="28"/>
        <v>2.747392365986971</v>
      </c>
      <c r="T116">
        <f t="shared" si="29"/>
        <v>2.2117957885610546</v>
      </c>
      <c r="U116">
        <f t="shared" si="30"/>
        <v>2.5071671907609323</v>
      </c>
      <c r="V116">
        <f t="shared" si="31"/>
        <v>2.0184018498396665</v>
      </c>
      <c r="X116" s="6">
        <f t="shared" si="32"/>
        <v>0.10938376855312487</v>
      </c>
      <c r="Y116">
        <f t="shared" si="33"/>
        <v>1.7731610288229862</v>
      </c>
      <c r="AA116">
        <f t="shared" si="38"/>
        <v>0.10017716550605166</v>
      </c>
      <c r="AB116">
        <f t="shared" si="34"/>
        <v>1.9361202186587878</v>
      </c>
      <c r="AD116" s="6">
        <f t="shared" si="35"/>
        <v>5.0757971999917295</v>
      </c>
      <c r="AE116" s="5">
        <f t="shared" si="20"/>
        <v>2.177460814164448</v>
      </c>
      <c r="AH116" s="6">
        <f t="shared" si="36"/>
        <v>2.276955305211372</v>
      </c>
      <c r="AI116" s="6">
        <f t="shared" si="37"/>
        <v>2.5861759369415864</v>
      </c>
      <c r="AK116">
        <f t="shared" si="21"/>
        <v>338.98138967034845</v>
      </c>
      <c r="AL116">
        <v>360.59</v>
      </c>
      <c r="AQ116">
        <f t="shared" si="22"/>
        <v>1.3984420676016067</v>
      </c>
      <c r="AT116" s="1">
        <v>0.32569444444444445</v>
      </c>
      <c r="AU116">
        <v>360.59</v>
      </c>
      <c r="AV116">
        <v>491.03</v>
      </c>
      <c r="AW116">
        <v>37.623</v>
      </c>
      <c r="AX116">
        <v>2.75244</v>
      </c>
    </row>
    <row r="117" spans="8:50" ht="12.75">
      <c r="H117" t="s">
        <v>6</v>
      </c>
      <c r="I117" s="1">
        <v>0.3263888888888889</v>
      </c>
      <c r="J117">
        <v>888.58</v>
      </c>
      <c r="K117">
        <v>68.65623</v>
      </c>
      <c r="L117">
        <v>110.9223</v>
      </c>
      <c r="M117">
        <v>2.73072</v>
      </c>
      <c r="N117">
        <f t="shared" si="23"/>
        <v>2.73071480085028</v>
      </c>
      <c r="O117">
        <f t="shared" si="24"/>
        <v>21.343770000000006</v>
      </c>
      <c r="P117">
        <f t="shared" si="25"/>
        <v>0.04103855394146922</v>
      </c>
      <c r="Q117">
        <f t="shared" si="26"/>
        <v>21.384808553941475</v>
      </c>
      <c r="R117">
        <f t="shared" si="27"/>
        <v>68.61519144605853</v>
      </c>
      <c r="S117">
        <f t="shared" si="28"/>
        <v>2.725790571245576</v>
      </c>
      <c r="T117">
        <f t="shared" si="29"/>
        <v>2.1944052042288407</v>
      </c>
      <c r="U117">
        <f t="shared" si="30"/>
        <v>2.4892219867542447</v>
      </c>
      <c r="V117">
        <f t="shared" si="31"/>
        <v>2.003955013946024</v>
      </c>
      <c r="X117" s="6">
        <f t="shared" si="32"/>
        <v>0.10956889147343457</v>
      </c>
      <c r="Y117">
        <f t="shared" si="33"/>
        <v>1.7731328125108208</v>
      </c>
      <c r="AA117">
        <f t="shared" si="38"/>
        <v>0.10040644645639564</v>
      </c>
      <c r="AB117">
        <f t="shared" si="34"/>
        <v>1.9349374821900072</v>
      </c>
      <c r="AD117" s="6">
        <f t="shared" si="35"/>
        <v>5.10905090462118</v>
      </c>
      <c r="AE117" s="5">
        <f t="shared" si="20"/>
        <v>2.178138988492227</v>
      </c>
      <c r="AH117" s="6">
        <f t="shared" si="36"/>
        <v>2.274301970199899</v>
      </c>
      <c r="AI117" s="6">
        <f t="shared" si="37"/>
        <v>2.582880084588205</v>
      </c>
      <c r="AK117">
        <f t="shared" si="21"/>
        <v>342.67703490700893</v>
      </c>
      <c r="AL117">
        <v>364.05</v>
      </c>
      <c r="AQ117">
        <f t="shared" si="22"/>
        <v>1.4073370006195276</v>
      </c>
      <c r="AT117" s="1">
        <v>0.3263888888888889</v>
      </c>
      <c r="AU117">
        <v>364.05</v>
      </c>
      <c r="AV117">
        <v>494.995</v>
      </c>
      <c r="AW117">
        <v>38.024</v>
      </c>
      <c r="AX117">
        <v>2.73072</v>
      </c>
    </row>
    <row r="118" spans="8:50" ht="12.75">
      <c r="H118" t="s">
        <v>6</v>
      </c>
      <c r="I118" s="1">
        <v>0.32708333333333334</v>
      </c>
      <c r="J118">
        <v>891.04</v>
      </c>
      <c r="K118">
        <v>68.47725</v>
      </c>
      <c r="L118">
        <v>111.10941</v>
      </c>
      <c r="M118">
        <v>2.70938</v>
      </c>
      <c r="N118">
        <f t="shared" si="23"/>
        <v>2.7093772442924298</v>
      </c>
      <c r="O118">
        <f t="shared" si="24"/>
        <v>21.522750000000002</v>
      </c>
      <c r="P118">
        <f t="shared" si="25"/>
        <v>0.040696623542008786</v>
      </c>
      <c r="Q118">
        <f t="shared" si="26"/>
        <v>21.56344662354201</v>
      </c>
      <c r="R118">
        <f t="shared" si="27"/>
        <v>68.436553376458</v>
      </c>
      <c r="S118">
        <f t="shared" si="28"/>
        <v>2.7045751750304174</v>
      </c>
      <c r="T118">
        <f t="shared" si="29"/>
        <v>2.1773256910940337</v>
      </c>
      <c r="U118">
        <f t="shared" si="30"/>
        <v>2.471575688780359</v>
      </c>
      <c r="V118">
        <f t="shared" si="31"/>
        <v>1.9897488131770584</v>
      </c>
      <c r="X118" s="6">
        <f t="shared" si="32"/>
        <v>0.10975213656153056</v>
      </c>
      <c r="Y118">
        <f t="shared" si="33"/>
        <v>1.7724888812145905</v>
      </c>
      <c r="AA118">
        <f t="shared" si="38"/>
        <v>0.10063313392995872</v>
      </c>
      <c r="AB118">
        <f t="shared" si="34"/>
        <v>1.9331052720692907</v>
      </c>
      <c r="AD118" s="6">
        <f t="shared" si="35"/>
        <v>5.142224312294568</v>
      </c>
      <c r="AE118" s="5">
        <f t="shared" si="20"/>
        <v>2.1780654068387935</v>
      </c>
      <c r="AH118" s="6">
        <f t="shared" si="36"/>
        <v>2.270983942175075</v>
      </c>
      <c r="AI118" s="6">
        <f t="shared" si="37"/>
        <v>2.5787585807347857</v>
      </c>
      <c r="AK118">
        <f t="shared" si="21"/>
        <v>346.3829444637225</v>
      </c>
      <c r="AL118">
        <v>367.57</v>
      </c>
      <c r="AQ118">
        <f t="shared" si="22"/>
        <v>1.4135674606956687</v>
      </c>
      <c r="AT118" s="1">
        <v>0.32708333333333334</v>
      </c>
      <c r="AU118">
        <v>367.57</v>
      </c>
      <c r="AV118">
        <v>498.95</v>
      </c>
      <c r="AW118">
        <v>38.369</v>
      </c>
      <c r="AX118">
        <v>2.70938</v>
      </c>
    </row>
    <row r="119" spans="8:50" ht="12.75">
      <c r="H119" t="s">
        <v>6</v>
      </c>
      <c r="I119" s="1">
        <v>0.3277777777777778</v>
      </c>
      <c r="J119">
        <v>893.32</v>
      </c>
      <c r="K119">
        <v>68.29848</v>
      </c>
      <c r="L119">
        <v>111.297</v>
      </c>
      <c r="M119">
        <v>2.68842</v>
      </c>
      <c r="N119">
        <f t="shared" si="23"/>
        <v>2.6884179442289295</v>
      </c>
      <c r="O119">
        <f t="shared" si="24"/>
        <v>21.701520000000002</v>
      </c>
      <c r="P119">
        <f t="shared" si="25"/>
        <v>0.040360710838843156</v>
      </c>
      <c r="Q119">
        <f t="shared" si="26"/>
        <v>21.741880710838846</v>
      </c>
      <c r="R119">
        <f t="shared" si="27"/>
        <v>68.25811928916116</v>
      </c>
      <c r="S119">
        <f t="shared" si="28"/>
        <v>2.6837339646312417</v>
      </c>
      <c r="T119">
        <f t="shared" si="29"/>
        <v>2.16054741728062</v>
      </c>
      <c r="U119">
        <f t="shared" si="30"/>
        <v>2.45421921569184</v>
      </c>
      <c r="V119">
        <f t="shared" si="31"/>
        <v>1.9757759367300247</v>
      </c>
      <c r="X119" s="6">
        <f t="shared" si="32"/>
        <v>0.10993355468325895</v>
      </c>
      <c r="Y119">
        <f t="shared" si="33"/>
        <v>1.7725464078182782</v>
      </c>
      <c r="AA119">
        <f t="shared" si="38"/>
        <v>0.10085729268451983</v>
      </c>
      <c r="AB119">
        <f t="shared" si="34"/>
        <v>1.9320598666279043</v>
      </c>
      <c r="AD119" s="6">
        <f t="shared" si="35"/>
        <v>5.175320867613177</v>
      </c>
      <c r="AE119" s="5">
        <f t="shared" si="20"/>
        <v>2.1788582069656615</v>
      </c>
      <c r="AH119" s="6">
        <f t="shared" si="36"/>
        <v>2.268414208411059</v>
      </c>
      <c r="AI119" s="6">
        <f t="shared" si="37"/>
        <v>2.5755665740575013</v>
      </c>
      <c r="AK119">
        <f t="shared" si="21"/>
        <v>350.0650633148065</v>
      </c>
      <c r="AL119">
        <v>371.01</v>
      </c>
      <c r="AQ119">
        <f t="shared" si="22"/>
        <v>1.4226353219939432</v>
      </c>
      <c r="AT119" s="1">
        <v>0.3277777777777778</v>
      </c>
      <c r="AU119">
        <v>371.01</v>
      </c>
      <c r="AV119">
        <v>502.895</v>
      </c>
      <c r="AW119">
        <v>38.728</v>
      </c>
      <c r="AX119">
        <v>2.68842</v>
      </c>
    </row>
    <row r="120" spans="8:50" ht="12.75">
      <c r="H120" t="s">
        <v>6</v>
      </c>
      <c r="I120" s="1">
        <v>0.3284722222222222</v>
      </c>
      <c r="J120">
        <v>894.99</v>
      </c>
      <c r="K120">
        <v>68.11995</v>
      </c>
      <c r="L120">
        <v>111.48507</v>
      </c>
      <c r="M120">
        <v>2.66783</v>
      </c>
      <c r="N120">
        <f t="shared" si="23"/>
        <v>2.6678307080925223</v>
      </c>
      <c r="O120">
        <f t="shared" si="24"/>
        <v>21.880049999999997</v>
      </c>
      <c r="P120">
        <f t="shared" si="25"/>
        <v>0.04003071657613716</v>
      </c>
      <c r="Q120">
        <f t="shared" si="26"/>
        <v>21.920080716576134</v>
      </c>
      <c r="R120">
        <f t="shared" si="27"/>
        <v>68.07991928342386</v>
      </c>
      <c r="S120">
        <f t="shared" si="28"/>
        <v>2.663260897517834</v>
      </c>
      <c r="T120">
        <f t="shared" si="29"/>
        <v>2.1440655182330133</v>
      </c>
      <c r="U120">
        <f t="shared" si="30"/>
        <v>2.437148573800112</v>
      </c>
      <c r="V120">
        <f t="shared" si="31"/>
        <v>1.9620331694749389</v>
      </c>
      <c r="X120" s="6">
        <f t="shared" si="32"/>
        <v>0.11011314517203319</v>
      </c>
      <c r="Y120">
        <f t="shared" si="33"/>
        <v>1.7753482648039902</v>
      </c>
      <c r="AA120">
        <f t="shared" si="38"/>
        <v>0.10107892393840846</v>
      </c>
      <c r="AB120">
        <f t="shared" si="34"/>
        <v>1.9340251517952305</v>
      </c>
      <c r="AD120" s="6">
        <f t="shared" si="35"/>
        <v>5.208334763038486</v>
      </c>
      <c r="AE120" s="5">
        <f t="shared" si="20"/>
        <v>2.1830298316811967</v>
      </c>
      <c r="AH120" s="6">
        <f t="shared" si="36"/>
        <v>2.268792245979491</v>
      </c>
      <c r="AI120" s="6">
        <f t="shared" si="37"/>
        <v>2.5760361551711544</v>
      </c>
      <c r="AK120">
        <f t="shared" si="21"/>
        <v>353.6696530932611</v>
      </c>
      <c r="AL120">
        <v>374.4</v>
      </c>
      <c r="AQ120">
        <f t="shared" si="22"/>
        <v>1.4333314238955104</v>
      </c>
      <c r="AT120" s="1">
        <v>0.3284722222222222</v>
      </c>
      <c r="AU120">
        <v>374.4</v>
      </c>
      <c r="AV120">
        <v>506.83</v>
      </c>
      <c r="AW120">
        <v>39.112</v>
      </c>
      <c r="AX120">
        <v>2.66783</v>
      </c>
    </row>
    <row r="121" spans="8:50" ht="12.75">
      <c r="H121" t="s">
        <v>6</v>
      </c>
      <c r="I121" s="1">
        <v>0.32916666666666666</v>
      </c>
      <c r="J121">
        <v>896.48</v>
      </c>
      <c r="K121">
        <v>67.94163</v>
      </c>
      <c r="L121">
        <v>111.67363</v>
      </c>
      <c r="M121">
        <v>2.6476</v>
      </c>
      <c r="N121">
        <f t="shared" si="23"/>
        <v>2.6476026916870947</v>
      </c>
      <c r="O121">
        <f t="shared" si="24"/>
        <v>22.058369999999996</v>
      </c>
      <c r="P121">
        <f t="shared" si="25"/>
        <v>0.039706434888566094</v>
      </c>
      <c r="Q121">
        <f t="shared" si="26"/>
        <v>22.09807643488856</v>
      </c>
      <c r="R121">
        <f t="shared" si="27"/>
        <v>67.90192356511145</v>
      </c>
      <c r="S121">
        <f t="shared" si="28"/>
        <v>2.6431433101358577</v>
      </c>
      <c r="T121">
        <f t="shared" si="29"/>
        <v>2.127869799121928</v>
      </c>
      <c r="U121">
        <f t="shared" si="30"/>
        <v>2.4203542041977246</v>
      </c>
      <c r="V121">
        <f t="shared" si="31"/>
        <v>1.9485128159870402</v>
      </c>
      <c r="X121" s="6">
        <f t="shared" si="32"/>
        <v>0.11029096726404351</v>
      </c>
      <c r="Y121">
        <f t="shared" si="33"/>
        <v>1.7788887102311501</v>
      </c>
      <c r="AA121">
        <f t="shared" si="38"/>
        <v>0.1012981030103393</v>
      </c>
      <c r="AB121">
        <f t="shared" si="34"/>
        <v>1.93681175338945</v>
      </c>
      <c r="AD121" s="6">
        <f t="shared" si="35"/>
        <v>5.241271298181227</v>
      </c>
      <c r="AE121" s="5">
        <f t="shared" si="20"/>
        <v>2.1881163701547437</v>
      </c>
      <c r="AH121" s="6">
        <f t="shared" si="36"/>
        <v>2.269967443959164</v>
      </c>
      <c r="AI121" s="6">
        <f t="shared" si="37"/>
        <v>2.577495932775658</v>
      </c>
      <c r="AK121">
        <f t="shared" si="21"/>
        <v>357.24855105605997</v>
      </c>
      <c r="AL121">
        <v>377.34</v>
      </c>
      <c r="AQ121">
        <f t="shared" si="22"/>
        <v>1.461325518625178</v>
      </c>
      <c r="AT121" s="1">
        <v>0.32916666666666666</v>
      </c>
      <c r="AU121">
        <v>377.34</v>
      </c>
      <c r="AV121">
        <v>510.756</v>
      </c>
      <c r="AW121">
        <v>39.484</v>
      </c>
      <c r="AX121">
        <v>2.6476</v>
      </c>
    </row>
    <row r="122" spans="8:50" ht="12.75">
      <c r="H122" t="s">
        <v>6</v>
      </c>
      <c r="I122" s="1">
        <v>0.3298611111111111</v>
      </c>
      <c r="J122">
        <v>897.96</v>
      </c>
      <c r="K122">
        <v>67.76355</v>
      </c>
      <c r="L122">
        <v>111.86269</v>
      </c>
      <c r="M122">
        <v>2.62773</v>
      </c>
      <c r="N122">
        <f t="shared" si="23"/>
        <v>2.627728226851549</v>
      </c>
      <c r="O122">
        <f t="shared" si="24"/>
        <v>22.236450000000005</v>
      </c>
      <c r="P122">
        <f t="shared" si="25"/>
        <v>0.0393877749468078</v>
      </c>
      <c r="Q122">
        <f t="shared" si="26"/>
        <v>22.27583777494681</v>
      </c>
      <c r="R122">
        <f t="shared" si="27"/>
        <v>67.72416222505319</v>
      </c>
      <c r="S122">
        <f t="shared" si="28"/>
        <v>2.623375669253282</v>
      </c>
      <c r="T122">
        <f t="shared" si="29"/>
        <v>2.111955805403684</v>
      </c>
      <c r="U122">
        <f t="shared" si="30"/>
        <v>2.403832450814387</v>
      </c>
      <c r="V122">
        <f t="shared" si="31"/>
        <v>1.9352119329368747</v>
      </c>
      <c r="X122" s="6">
        <f t="shared" si="32"/>
        <v>0.11046701939871179</v>
      </c>
      <c r="Y122">
        <f t="shared" si="33"/>
        <v>1.782366165054559</v>
      </c>
      <c r="AA122">
        <f t="shared" si="38"/>
        <v>0.10151483035403594</v>
      </c>
      <c r="AB122">
        <f t="shared" si="34"/>
        <v>1.939545946577663</v>
      </c>
      <c r="AD122" s="6">
        <f t="shared" si="35"/>
        <v>5.274124689323509</v>
      </c>
      <c r="AE122" s="5">
        <f t="shared" si="20"/>
        <v>2.19313206391937</v>
      </c>
      <c r="AH122" s="6">
        <f t="shared" si="36"/>
        <v>2.2710790830879652</v>
      </c>
      <c r="AI122" s="6">
        <f t="shared" si="37"/>
        <v>2.5788767604596585</v>
      </c>
      <c r="AK122">
        <f t="shared" si="21"/>
        <v>360.8215339623831</v>
      </c>
      <c r="AL122">
        <v>380.5</v>
      </c>
      <c r="AQ122">
        <f t="shared" si="22"/>
        <v>1.4803292263719445</v>
      </c>
      <c r="AT122" s="1">
        <v>0.3298611111111111</v>
      </c>
      <c r="AU122">
        <v>380.5</v>
      </c>
      <c r="AV122">
        <v>514.671</v>
      </c>
      <c r="AW122">
        <v>39.821</v>
      </c>
      <c r="AX122">
        <v>2.62773</v>
      </c>
    </row>
    <row r="123" spans="8:50" ht="12.75">
      <c r="H123" t="s">
        <v>6</v>
      </c>
      <c r="I123" s="1">
        <v>0.33055555555555555</v>
      </c>
      <c r="J123">
        <v>900.4</v>
      </c>
      <c r="K123">
        <v>67.5857</v>
      </c>
      <c r="L123">
        <v>112.05226</v>
      </c>
      <c r="M123">
        <v>2.6082</v>
      </c>
      <c r="N123">
        <f t="shared" si="23"/>
        <v>2.6081973717639193</v>
      </c>
      <c r="O123">
        <f t="shared" si="24"/>
        <v>22.414299999999997</v>
      </c>
      <c r="P123">
        <f t="shared" si="25"/>
        <v>0.03907457741756134</v>
      </c>
      <c r="Q123">
        <f t="shared" si="26"/>
        <v>22.45337457741756</v>
      </c>
      <c r="R123">
        <f t="shared" si="27"/>
        <v>67.54662542258244</v>
      </c>
      <c r="S123">
        <f t="shared" si="28"/>
        <v>2.6039481856411366</v>
      </c>
      <c r="T123">
        <f t="shared" si="29"/>
        <v>2.0963156562325462</v>
      </c>
      <c r="U123">
        <f t="shared" si="30"/>
        <v>2.3875760629585443</v>
      </c>
      <c r="V123">
        <f t="shared" si="31"/>
        <v>1.9221246831352428</v>
      </c>
      <c r="X123" s="6">
        <f t="shared" si="32"/>
        <v>0.11064133939594424</v>
      </c>
      <c r="Y123">
        <f t="shared" si="33"/>
        <v>1.7811353082629664</v>
      </c>
      <c r="AA123">
        <f t="shared" si="38"/>
        <v>0.10172915510057111</v>
      </c>
      <c r="AB123">
        <f t="shared" si="34"/>
        <v>1.9371751977768692</v>
      </c>
      <c r="AD123" s="6">
        <f t="shared" si="35"/>
        <v>5.306896550592192</v>
      </c>
      <c r="AE123" s="5">
        <f t="shared" si="20"/>
        <v>2.192358826532454</v>
      </c>
      <c r="AH123" s="6">
        <f t="shared" si="36"/>
        <v>2.267117893843677</v>
      </c>
      <c r="AI123" s="6">
        <f t="shared" si="37"/>
        <v>2.573956350923538</v>
      </c>
      <c r="AK123">
        <f t="shared" si="21"/>
        <v>364.51085606021866</v>
      </c>
      <c r="AL123">
        <v>383.99</v>
      </c>
      <c r="AQ123">
        <f t="shared" si="22"/>
        <v>1.4860874841719487</v>
      </c>
      <c r="AT123" s="1">
        <v>0.33055555555555555</v>
      </c>
      <c r="AU123">
        <v>383.99</v>
      </c>
      <c r="AV123">
        <v>518.577</v>
      </c>
      <c r="AW123">
        <v>40.222</v>
      </c>
      <c r="AX123">
        <v>2.6082</v>
      </c>
    </row>
    <row r="124" spans="8:50" ht="12.75">
      <c r="H124" t="s">
        <v>6</v>
      </c>
      <c r="I124" s="1">
        <v>0.33125</v>
      </c>
      <c r="J124">
        <v>902.15</v>
      </c>
      <c r="K124">
        <v>67.40808</v>
      </c>
      <c r="L124">
        <v>112.24232</v>
      </c>
      <c r="M124">
        <v>2.589</v>
      </c>
      <c r="N124">
        <f t="shared" si="23"/>
        <v>2.589001617059199</v>
      </c>
      <c r="O124">
        <f t="shared" si="24"/>
        <v>22.591920000000002</v>
      </c>
      <c r="P124">
        <f t="shared" si="25"/>
        <v>0.0387667059342814</v>
      </c>
      <c r="Q124">
        <f t="shared" si="26"/>
        <v>22.630686705934284</v>
      </c>
      <c r="R124">
        <f t="shared" si="27"/>
        <v>67.36931329406572</v>
      </c>
      <c r="S124">
        <f t="shared" si="28"/>
        <v>2.5848524891523064</v>
      </c>
      <c r="T124">
        <f t="shared" si="29"/>
        <v>2.080942613198534</v>
      </c>
      <c r="U124">
        <f t="shared" si="30"/>
        <v>2.371578932289076</v>
      </c>
      <c r="V124">
        <f t="shared" si="31"/>
        <v>1.9092461490453077</v>
      </c>
      <c r="X124" s="6">
        <f t="shared" si="32"/>
        <v>0.11081395440004856</v>
      </c>
      <c r="Y124">
        <f t="shared" si="33"/>
        <v>1.7830782650860524</v>
      </c>
      <c r="AA124">
        <f t="shared" si="38"/>
        <v>0.1019411133132087</v>
      </c>
      <c r="AB124">
        <f t="shared" si="34"/>
        <v>1.938275413491697</v>
      </c>
      <c r="AD124" s="6">
        <f t="shared" si="35"/>
        <v>5.339586653190251</v>
      </c>
      <c r="AE124" s="5">
        <f t="shared" si="20"/>
        <v>2.195495754771839</v>
      </c>
      <c r="AH124" s="6">
        <f t="shared" si="36"/>
        <v>2.266577091076244</v>
      </c>
      <c r="AI124" s="6">
        <f t="shared" si="37"/>
        <v>2.5732845902653283</v>
      </c>
      <c r="AK124">
        <f t="shared" si="21"/>
        <v>368.11057738413103</v>
      </c>
      <c r="AL124">
        <v>387.68</v>
      </c>
      <c r="AQ124">
        <f t="shared" si="22"/>
        <v>1.4837339189141734</v>
      </c>
      <c r="AT124" s="1">
        <v>0.33125</v>
      </c>
      <c r="AU124">
        <v>387.68</v>
      </c>
      <c r="AV124">
        <v>522.472</v>
      </c>
      <c r="AW124">
        <v>40.589</v>
      </c>
      <c r="AX124">
        <v>2.589</v>
      </c>
    </row>
    <row r="125" spans="8:50" ht="12.75">
      <c r="H125" t="s">
        <v>6</v>
      </c>
      <c r="I125" s="1">
        <v>0.33194444444444443</v>
      </c>
      <c r="J125">
        <v>904.19</v>
      </c>
      <c r="K125">
        <v>67.2307</v>
      </c>
      <c r="L125">
        <v>112.4329</v>
      </c>
      <c r="M125">
        <v>2.57013</v>
      </c>
      <c r="N125">
        <f t="shared" si="23"/>
        <v>2.5701337857830326</v>
      </c>
      <c r="O125">
        <f t="shared" si="24"/>
        <v>22.7693</v>
      </c>
      <c r="P125">
        <f t="shared" si="25"/>
        <v>0.03846404550682637</v>
      </c>
      <c r="Q125">
        <f t="shared" si="26"/>
        <v>22.80776404550683</v>
      </c>
      <c r="R125">
        <f t="shared" si="27"/>
        <v>67.19223595449317</v>
      </c>
      <c r="S125">
        <f t="shared" si="28"/>
        <v>2.5660815299863464</v>
      </c>
      <c r="T125">
        <f t="shared" si="29"/>
        <v>2.065831000840389</v>
      </c>
      <c r="U125">
        <f t="shared" si="30"/>
        <v>2.355836017580242</v>
      </c>
      <c r="V125">
        <f t="shared" si="31"/>
        <v>1.8965722722144074</v>
      </c>
      <c r="X125" s="6">
        <f t="shared" si="32"/>
        <v>0.1109848813202188</v>
      </c>
      <c r="Y125">
        <f t="shared" si="33"/>
        <v>1.783503843728551</v>
      </c>
      <c r="AA125">
        <f t="shared" si="38"/>
        <v>0.10215072859671835</v>
      </c>
      <c r="AB125">
        <f t="shared" si="34"/>
        <v>1.9377440097546819</v>
      </c>
      <c r="AD125" s="6">
        <f t="shared" si="35"/>
        <v>5.3721929363200385</v>
      </c>
      <c r="AE125" s="5">
        <f t="shared" si="20"/>
        <v>2.1967683532218585</v>
      </c>
      <c r="AH125" s="6">
        <f t="shared" si="36"/>
        <v>2.2643986340726796</v>
      </c>
      <c r="AI125" s="6">
        <f t="shared" si="37"/>
        <v>2.570578609825282</v>
      </c>
      <c r="AK125">
        <f t="shared" si="21"/>
        <v>371.74297509716865</v>
      </c>
      <c r="AL125">
        <v>391.12</v>
      </c>
      <c r="AQ125">
        <f t="shared" si="22"/>
        <v>1.4908064178349452</v>
      </c>
      <c r="AT125" s="1">
        <v>0.33194444444444443</v>
      </c>
      <c r="AU125">
        <v>391.12</v>
      </c>
      <c r="AV125">
        <v>526.357</v>
      </c>
      <c r="AW125">
        <v>40.888</v>
      </c>
      <c r="AX125">
        <v>2.57013</v>
      </c>
    </row>
    <row r="126" spans="8:50" ht="12.75">
      <c r="H126" t="s">
        <v>6</v>
      </c>
      <c r="I126" s="1">
        <v>0.3326388888888889</v>
      </c>
      <c r="J126">
        <v>905.24</v>
      </c>
      <c r="K126">
        <v>67.05356</v>
      </c>
      <c r="L126">
        <v>112.62399</v>
      </c>
      <c r="M126">
        <v>2.55159</v>
      </c>
      <c r="N126">
        <f t="shared" si="23"/>
        <v>2.551585862370882</v>
      </c>
      <c r="O126">
        <f t="shared" si="24"/>
        <v>22.946439999999996</v>
      </c>
      <c r="P126">
        <f t="shared" si="25"/>
        <v>0.038166467702023504</v>
      </c>
      <c r="Q126">
        <f t="shared" si="26"/>
        <v>22.98460646770202</v>
      </c>
      <c r="R126">
        <f t="shared" si="27"/>
        <v>67.01539353229798</v>
      </c>
      <c r="S126">
        <f t="shared" si="28"/>
        <v>2.5476274192810417</v>
      </c>
      <c r="T126">
        <f t="shared" si="29"/>
        <v>2.050974468207865</v>
      </c>
      <c r="U126">
        <f t="shared" si="30"/>
        <v>2.340341537523862</v>
      </c>
      <c r="V126">
        <f t="shared" si="31"/>
        <v>1.8840983983844735</v>
      </c>
      <c r="X126" s="6">
        <f t="shared" si="32"/>
        <v>0.11115414628199731</v>
      </c>
      <c r="Y126">
        <f t="shared" si="33"/>
        <v>1.7885964646804198</v>
      </c>
      <c r="AA126">
        <f t="shared" si="38"/>
        <v>0.10235803597377331</v>
      </c>
      <c r="AB126">
        <f t="shared" si="34"/>
        <v>1.942299021109497</v>
      </c>
      <c r="AD126" s="6">
        <f t="shared" si="35"/>
        <v>5.404715188046131</v>
      </c>
      <c r="AE126" s="5">
        <f t="shared" si="20"/>
        <v>2.2037945380590513</v>
      </c>
      <c r="AH126" s="6">
        <f t="shared" si="36"/>
        <v>2.2672651763716</v>
      </c>
      <c r="AI126" s="6">
        <f t="shared" si="37"/>
        <v>2.5741392985966245</v>
      </c>
      <c r="AK126">
        <f t="shared" si="21"/>
        <v>375.24434768840297</v>
      </c>
      <c r="AL126">
        <v>393.97</v>
      </c>
      <c r="AQ126">
        <f t="shared" si="22"/>
        <v>1.520476545841798</v>
      </c>
      <c r="AT126" s="1">
        <v>0.3326388888888889</v>
      </c>
      <c r="AU126">
        <v>393.97</v>
      </c>
      <c r="AV126">
        <v>530.232</v>
      </c>
      <c r="AW126">
        <v>41.26</v>
      </c>
      <c r="AX126">
        <v>2.55159</v>
      </c>
    </row>
    <row r="127" spans="8:50" ht="12.75">
      <c r="H127" t="s">
        <v>6</v>
      </c>
      <c r="I127" s="1">
        <v>0.3333333333333333</v>
      </c>
      <c r="J127">
        <v>906.45</v>
      </c>
      <c r="K127">
        <v>66.87667</v>
      </c>
      <c r="L127">
        <v>112.8156</v>
      </c>
      <c r="M127">
        <v>2.53335</v>
      </c>
      <c r="N127">
        <f t="shared" si="23"/>
        <v>2.533351111817802</v>
      </c>
      <c r="O127">
        <f t="shared" si="24"/>
        <v>23.123329999999996</v>
      </c>
      <c r="P127">
        <f t="shared" si="25"/>
        <v>0.037873864637906166</v>
      </c>
      <c r="Q127">
        <f t="shared" si="26"/>
        <v>23.1612038646379</v>
      </c>
      <c r="R127">
        <f t="shared" si="27"/>
        <v>66.8387961353621</v>
      </c>
      <c r="S127">
        <f t="shared" si="28"/>
        <v>2.529483537669346</v>
      </c>
      <c r="T127">
        <f t="shared" si="29"/>
        <v>2.0363676863612965</v>
      </c>
      <c r="U127">
        <f t="shared" si="30"/>
        <v>2.325090740771845</v>
      </c>
      <c r="V127">
        <f t="shared" si="31"/>
        <v>1.871820702469644</v>
      </c>
      <c r="X127" s="6">
        <f t="shared" si="32"/>
        <v>0.11132176536650862</v>
      </c>
      <c r="Y127">
        <f t="shared" si="33"/>
        <v>1.7928211145614288</v>
      </c>
      <c r="AA127">
        <f t="shared" si="38"/>
        <v>0.10256305825626526</v>
      </c>
      <c r="AB127">
        <f t="shared" si="34"/>
        <v>1.9459249251388049</v>
      </c>
      <c r="AD127" s="6">
        <f t="shared" si="35"/>
        <v>5.437151368867674</v>
      </c>
      <c r="AE127" s="5">
        <f t="shared" si="20"/>
        <v>2.2097577410331604</v>
      </c>
      <c r="AH127" s="6">
        <f t="shared" si="36"/>
        <v>2.2692004821237948</v>
      </c>
      <c r="AI127" s="6">
        <f t="shared" si="37"/>
        <v>2.576543247585464</v>
      </c>
      <c r="AK127">
        <f t="shared" si="21"/>
        <v>378.76120518267606</v>
      </c>
      <c r="AL127">
        <v>397.05</v>
      </c>
      <c r="AQ127">
        <f t="shared" si="22"/>
        <v>1.5408380959765837</v>
      </c>
      <c r="AT127" s="1">
        <v>0.3333333333333333</v>
      </c>
      <c r="AU127">
        <v>397.05</v>
      </c>
      <c r="AV127">
        <v>534.096</v>
      </c>
      <c r="AW127">
        <v>41.58</v>
      </c>
      <c r="AX127">
        <v>2.53335</v>
      </c>
    </row>
    <row r="128" spans="8:50" ht="12.75">
      <c r="H128" t="s">
        <v>6</v>
      </c>
      <c r="I128" s="1">
        <v>0.3340277777777778</v>
      </c>
      <c r="J128">
        <v>907.98</v>
      </c>
      <c r="K128">
        <v>66.70002</v>
      </c>
      <c r="L128">
        <v>113.00774</v>
      </c>
      <c r="M128">
        <v>2.51542</v>
      </c>
      <c r="N128">
        <f t="shared" si="23"/>
        <v>2.515420969548563</v>
      </c>
      <c r="O128">
        <f t="shared" si="24"/>
        <v>23.299980000000005</v>
      </c>
      <c r="P128">
        <f t="shared" si="25"/>
        <v>0.037586099079024125</v>
      </c>
      <c r="Q128">
        <f t="shared" si="26"/>
        <v>23.33756609907903</v>
      </c>
      <c r="R128">
        <f t="shared" si="27"/>
        <v>66.66243390092097</v>
      </c>
      <c r="S128">
        <f t="shared" si="28"/>
        <v>2.5116414409571184</v>
      </c>
      <c r="T128">
        <f t="shared" si="29"/>
        <v>2.022003857278942</v>
      </c>
      <c r="U128">
        <f t="shared" si="30"/>
        <v>2.3100773072291676</v>
      </c>
      <c r="V128">
        <f t="shared" si="31"/>
        <v>1.8597340964600193</v>
      </c>
      <c r="X128" s="6">
        <f t="shared" si="32"/>
        <v>0.11148777309412931</v>
      </c>
      <c r="Y128">
        <f t="shared" si="33"/>
        <v>1.7953871567243984</v>
      </c>
      <c r="AA128">
        <f t="shared" si="38"/>
        <v>0.10276584088527098</v>
      </c>
      <c r="AB128">
        <f t="shared" si="34"/>
        <v>1.947765076612071</v>
      </c>
      <c r="AD128" s="6">
        <f t="shared" si="35"/>
        <v>5.469503113862684</v>
      </c>
      <c r="AE128" s="5">
        <f t="shared" si="20"/>
        <v>2.213681871709022</v>
      </c>
      <c r="AH128" s="6">
        <f t="shared" si="36"/>
        <v>2.2693455526286135</v>
      </c>
      <c r="AI128" s="6">
        <f t="shared" si="37"/>
        <v>2.5767234475838228</v>
      </c>
      <c r="AK128">
        <f t="shared" si="21"/>
        <v>382.3141040336446</v>
      </c>
      <c r="AL128">
        <v>400.44</v>
      </c>
      <c r="AQ128">
        <f t="shared" si="22"/>
        <v>1.5487783988181762</v>
      </c>
      <c r="AT128" s="1">
        <v>0.3340277777777778</v>
      </c>
      <c r="AU128">
        <v>400.44</v>
      </c>
      <c r="AV128">
        <v>537.95</v>
      </c>
      <c r="AW128">
        <v>41.96</v>
      </c>
      <c r="AX128">
        <v>2.51542</v>
      </c>
    </row>
    <row r="129" spans="8:50" ht="12.75">
      <c r="H129" t="s">
        <v>6</v>
      </c>
      <c r="I129" s="1">
        <v>0.3347222222222222</v>
      </c>
      <c r="J129">
        <v>909.7</v>
      </c>
      <c r="K129">
        <v>66.52362</v>
      </c>
      <c r="L129">
        <v>113.20041</v>
      </c>
      <c r="M129">
        <v>2.49779</v>
      </c>
      <c r="N129">
        <f t="shared" si="23"/>
        <v>2.4977891559143197</v>
      </c>
      <c r="O129">
        <f t="shared" si="24"/>
        <v>23.476380000000006</v>
      </c>
      <c r="P129">
        <f t="shared" si="25"/>
        <v>0.03730307045988463</v>
      </c>
      <c r="Q129">
        <f t="shared" si="26"/>
        <v>23.51368307045989</v>
      </c>
      <c r="R129">
        <f t="shared" si="27"/>
        <v>66.48631692954011</v>
      </c>
      <c r="S129">
        <f t="shared" si="28"/>
        <v>2.494094954367558</v>
      </c>
      <c r="T129">
        <f t="shared" si="29"/>
        <v>2.007878009939735</v>
      </c>
      <c r="U129">
        <f t="shared" si="30"/>
        <v>2.2952967910939504</v>
      </c>
      <c r="V129">
        <f t="shared" si="31"/>
        <v>1.8478350012505558</v>
      </c>
      <c r="X129" s="6">
        <f t="shared" si="32"/>
        <v>0.11165218453620765</v>
      </c>
      <c r="Y129">
        <f t="shared" si="33"/>
        <v>1.7969138910753728</v>
      </c>
      <c r="AA129">
        <f t="shared" si="38"/>
        <v>0.10296640558127375</v>
      </c>
      <c r="AB129">
        <f t="shared" si="34"/>
        <v>1.948493396748332</v>
      </c>
      <c r="AD129" s="6">
        <f t="shared" si="35"/>
        <v>5.50176839786273</v>
      </c>
      <c r="AE129" s="5">
        <f t="shared" si="20"/>
        <v>2.216328435675592</v>
      </c>
      <c r="AH129" s="6">
        <f t="shared" si="36"/>
        <v>2.268367281849727</v>
      </c>
      <c r="AI129" s="6">
        <f t="shared" si="37"/>
        <v>2.575508284012357</v>
      </c>
      <c r="AK129">
        <f t="shared" si="21"/>
        <v>385.88680579594575</v>
      </c>
      <c r="AL129">
        <v>404.09</v>
      </c>
      <c r="AQ129">
        <f t="shared" si="22"/>
        <v>1.5462837854847775</v>
      </c>
      <c r="AT129" s="1">
        <v>0.3347222222222222</v>
      </c>
      <c r="AU129">
        <v>404.09</v>
      </c>
      <c r="AV129">
        <v>541.793</v>
      </c>
      <c r="AW129">
        <v>42.32</v>
      </c>
      <c r="AX129">
        <v>2.49779</v>
      </c>
    </row>
    <row r="130" spans="8:50" ht="12.75">
      <c r="H130" t="s">
        <v>6</v>
      </c>
      <c r="I130" s="1">
        <v>0.3354166666666667</v>
      </c>
      <c r="J130">
        <v>911.46</v>
      </c>
      <c r="K130">
        <v>66.34747</v>
      </c>
      <c r="L130">
        <v>113.39361</v>
      </c>
      <c r="M130">
        <v>2.48045</v>
      </c>
      <c r="N130">
        <f t="shared" si="23"/>
        <v>2.48044858293836</v>
      </c>
      <c r="O130">
        <f t="shared" si="24"/>
        <v>23.65253</v>
      </c>
      <c r="P130">
        <f t="shared" si="25"/>
        <v>0.0370246652480666</v>
      </c>
      <c r="Q130">
        <f t="shared" si="26"/>
        <v>23.689554665248064</v>
      </c>
      <c r="R130">
        <f t="shared" si="27"/>
        <v>66.31044533475193</v>
      </c>
      <c r="S130">
        <f t="shared" si="28"/>
        <v>2.4768370949014042</v>
      </c>
      <c r="T130" s="12">
        <f t="shared" si="29"/>
        <v>1.993984522660897</v>
      </c>
      <c r="U130">
        <f t="shared" si="30"/>
        <v>2.280744035053586</v>
      </c>
      <c r="V130">
        <f t="shared" si="31"/>
        <v>1.8361192649325395</v>
      </c>
      <c r="X130" s="6">
        <f t="shared" si="32"/>
        <v>0.11181502371864004</v>
      </c>
      <c r="Y130">
        <f t="shared" si="33"/>
        <v>1.7981300472856918</v>
      </c>
      <c r="AA130">
        <f t="shared" si="38"/>
        <v>0.1031647850716972</v>
      </c>
      <c r="AB130">
        <f t="shared" si="34"/>
        <v>1.9489010106182858</v>
      </c>
      <c r="AD130" s="6">
        <f t="shared" si="35"/>
        <v>5.533947035324115</v>
      </c>
      <c r="AE130" s="5">
        <f aca="true" t="shared" si="39" ref="AE130:AE193">-$AD130*LN($J130/$D$12)</f>
        <v>2.218595050499925</v>
      </c>
      <c r="AH130" s="6">
        <f t="shared" si="36"/>
        <v>2.267053576931822</v>
      </c>
      <c r="AI130" s="6">
        <f t="shared" si="37"/>
        <v>2.5738764593740804</v>
      </c>
      <c r="AK130">
        <f aca="true" t="shared" si="40" ref="AK130:AK193">$AM$2*$D$12*SIN(RADIANS(90-$K130))*EXP(-$AN$2*$M130*($AO$2+$AP$2*($AH130-1)))</f>
        <v>389.46011013653197</v>
      </c>
      <c r="AL130">
        <v>407.89</v>
      </c>
      <c r="AQ130">
        <f aca="true" t="shared" si="41" ref="AQ130:AQ193">1-((1/$AP$2)*((1/($AN$2*$M130))*LN($AL130/($AM$2*$D$12*SIN(RADIANS(90-$K130))))+$AO$2))</f>
        <v>1.5376737292132936</v>
      </c>
      <c r="AT130" s="1">
        <v>0.3354166666666667</v>
      </c>
      <c r="AU130">
        <v>407.89</v>
      </c>
      <c r="AV130">
        <v>545.626</v>
      </c>
      <c r="AW130">
        <v>42.683</v>
      </c>
      <c r="AX130">
        <v>2.48045</v>
      </c>
    </row>
    <row r="131" spans="8:50" ht="12.75">
      <c r="H131" t="s">
        <v>6</v>
      </c>
      <c r="I131" s="1">
        <v>0.3361111111111111</v>
      </c>
      <c r="J131">
        <v>912.15</v>
      </c>
      <c r="K131">
        <v>66.17157</v>
      </c>
      <c r="L131">
        <v>113.58735</v>
      </c>
      <c r="M131">
        <v>2.46339</v>
      </c>
      <c r="N131">
        <f aca="true" t="shared" si="42" ref="N131:N194">1/(COS(RADIANS($K131))+0.50572*((96.07995-$K131)^(-1.6364)))</f>
        <v>2.4633923842526064</v>
      </c>
      <c r="O131">
        <f aca="true" t="shared" si="43" ref="O131:O194">90-$K131</f>
        <v>23.828429999999997</v>
      </c>
      <c r="P131">
        <f aca="true" t="shared" si="44" ref="P131:P194">0.061359*(180/PI())*(0.1594+1.123*(PI()/180)*$O131+0.065656*((PI()/180)^2)*$O131^2)/(1+28.9344*(PI()/180)*$O131+277.3971*((PI()/180)^2)*$O131^2)</f>
        <v>0.03675077346987045</v>
      </c>
      <c r="Q131">
        <f aca="true" t="shared" si="45" ref="Q131:Q194">$O131+$P131</f>
        <v>23.865180773469866</v>
      </c>
      <c r="R131">
        <f aca="true" t="shared" si="46" ref="R131:R194">90-$Q131</f>
        <v>66.13481922653014</v>
      </c>
      <c r="S131">
        <f aca="true" t="shared" si="47" ref="S131:S194">1/(COS(RADIANS($R131))+0.50572*((96.07995-$R131)^(-1.6364)))</f>
        <v>2.4598610963323906</v>
      </c>
      <c r="T131">
        <f aca="true" t="shared" si="48" ref="T131:T194">$S131*EXP(-$F$2/8434.5)</f>
        <v>1.9803179482733415</v>
      </c>
      <c r="U131">
        <f aca="true" t="shared" si="49" ref="U131:U194">1/(COS(RADIANS($K131))+0.50572*((6.07995-RADIANS($K131))^(-1.6364)))</f>
        <v>2.26641403292487</v>
      </c>
      <c r="V131">
        <f aca="true" t="shared" si="50" ref="V131:V194">$U131*EXP(-$F$2/8434.5)</f>
        <v>1.8245828572643983</v>
      </c>
      <c r="X131" s="6">
        <f aca="true" t="shared" si="51" ref="X131:X194">0.128-0.054*LOG10($T131)</f>
        <v>0.11197631412328272</v>
      </c>
      <c r="Y131">
        <f aca="true" t="shared" si="52" ref="Y131:Y194">-(1/($T131*$X131))*LN($J131/$D$12)</f>
        <v>1.8045188046116358</v>
      </c>
      <c r="AA131">
        <f t="shared" si="38"/>
        <v>0.10336101145925838</v>
      </c>
      <c r="AB131">
        <f aca="true" t="shared" si="53" ref="AB131:AB194">-(1/($T131*$AA131))*LN($J131/$D$12)</f>
        <v>1.9549282815039992</v>
      </c>
      <c r="AD131" s="6">
        <f aca="true" t="shared" si="54" ref="AD131:AD194">(9.38076*(SIN(RADIANS(90-$K131))+(0.003+(SIN(RADIANS(90-$K131)))^2)^0.5))/(2.0015*(1-$F$2*(10^(-4))))+0.91018</f>
        <v>5.566038845405853</v>
      </c>
      <c r="AE131" s="5">
        <f t="shared" si="39"/>
        <v>2.2272488154822128</v>
      </c>
      <c r="AH131" s="6">
        <f aca="true" t="shared" si="55" ref="AH131:AH194">((11.1/$U131)*LN($AG$2*$D$12/$J131))+1</f>
        <v>2.27135864104703</v>
      </c>
      <c r="AI131" s="6">
        <f aca="true" t="shared" si="56" ref="AI131:AI194">((11.1/$V131)*LN($AG$2*$D$12/$J131))+1</f>
        <v>2.579224014671172</v>
      </c>
      <c r="AK131">
        <f t="shared" si="40"/>
        <v>392.8868536165901</v>
      </c>
      <c r="AL131">
        <v>411.04</v>
      </c>
      <c r="AQ131">
        <f t="shared" si="41"/>
        <v>1.5538795883474985</v>
      </c>
      <c r="AT131" s="1">
        <v>0.3361111111111111</v>
      </c>
      <c r="AU131">
        <v>411.04</v>
      </c>
      <c r="AV131">
        <v>549.448</v>
      </c>
      <c r="AW131">
        <v>43.029</v>
      </c>
      <c r="AX131">
        <v>2.46339</v>
      </c>
    </row>
    <row r="132" spans="8:50" ht="12.75">
      <c r="H132" t="s">
        <v>6</v>
      </c>
      <c r="I132" s="1">
        <v>0.3368055555555556</v>
      </c>
      <c r="J132">
        <v>913.89</v>
      </c>
      <c r="K132">
        <v>65.99593</v>
      </c>
      <c r="L132">
        <v>113.78164</v>
      </c>
      <c r="M132">
        <v>2.44662</v>
      </c>
      <c r="N132">
        <f t="shared" si="42"/>
        <v>2.446614854663355</v>
      </c>
      <c r="O132">
        <f t="shared" si="43"/>
        <v>24.00407</v>
      </c>
      <c r="P132">
        <f t="shared" si="44"/>
        <v>0.03648130380285522</v>
      </c>
      <c r="Q132">
        <f t="shared" si="45"/>
        <v>24.040551303802854</v>
      </c>
      <c r="R132">
        <f t="shared" si="46"/>
        <v>65.95944869619714</v>
      </c>
      <c r="S132">
        <f t="shared" si="47"/>
        <v>2.443161344666391</v>
      </c>
      <c r="T132">
        <f t="shared" si="48"/>
        <v>1.966873767215641</v>
      </c>
      <c r="U132">
        <f t="shared" si="49"/>
        <v>2.2523027220376184</v>
      </c>
      <c r="V132">
        <f t="shared" si="50"/>
        <v>1.8132225075823147</v>
      </c>
      <c r="X132" s="6">
        <f t="shared" si="51"/>
        <v>0.1121360696451322</v>
      </c>
      <c r="Y132">
        <f t="shared" si="52"/>
        <v>1.8056241789535943</v>
      </c>
      <c r="AA132">
        <f t="shared" si="38"/>
        <v>0.10355510523766848</v>
      </c>
      <c r="AB132">
        <f t="shared" si="53"/>
        <v>1.9552449704857602</v>
      </c>
      <c r="AD132" s="6">
        <f t="shared" si="54"/>
        <v>5.598041830987345</v>
      </c>
      <c r="AE132" s="5">
        <f t="shared" si="39"/>
        <v>2.2293862549469936</v>
      </c>
      <c r="AH132" s="6">
        <f t="shared" si="55"/>
        <v>2.269931904814479</v>
      </c>
      <c r="AI132" s="6">
        <f t="shared" si="56"/>
        <v>2.5774517876627563</v>
      </c>
      <c r="AK132">
        <f t="shared" si="40"/>
        <v>396.44652459846856</v>
      </c>
      <c r="AL132">
        <v>414.18</v>
      </c>
      <c r="AQ132">
        <f t="shared" si="41"/>
        <v>1.5700753794787468</v>
      </c>
      <c r="AT132" s="1">
        <v>0.3368055555555556</v>
      </c>
      <c r="AU132">
        <v>414.18</v>
      </c>
      <c r="AV132">
        <v>553.259</v>
      </c>
      <c r="AW132">
        <v>43.413</v>
      </c>
      <c r="AX132">
        <v>2.44662</v>
      </c>
    </row>
    <row r="133" spans="8:50" ht="12.75">
      <c r="H133" t="s">
        <v>6</v>
      </c>
      <c r="I133" s="1">
        <v>0.3375</v>
      </c>
      <c r="J133">
        <v>914.84</v>
      </c>
      <c r="K133">
        <v>65.82055</v>
      </c>
      <c r="L133">
        <v>113.97648</v>
      </c>
      <c r="M133">
        <v>2.43011</v>
      </c>
      <c r="N133">
        <f t="shared" si="42"/>
        <v>2.4301095039314604</v>
      </c>
      <c r="O133">
        <f t="shared" si="43"/>
        <v>24.179450000000003</v>
      </c>
      <c r="P133">
        <f t="shared" si="44"/>
        <v>0.03621615232327747</v>
      </c>
      <c r="Q133">
        <f t="shared" si="45"/>
        <v>24.21566615232328</v>
      </c>
      <c r="R133">
        <f t="shared" si="46"/>
        <v>65.78433384767672</v>
      </c>
      <c r="S133">
        <f t="shared" si="47"/>
        <v>2.4267314412643115</v>
      </c>
      <c r="T133">
        <f t="shared" si="48"/>
        <v>1.9536468282457753</v>
      </c>
      <c r="U133">
        <f t="shared" si="49"/>
        <v>2.23840534954787</v>
      </c>
      <c r="V133">
        <f t="shared" si="50"/>
        <v>1.802034389596172</v>
      </c>
      <c r="X133" s="6">
        <f t="shared" si="51"/>
        <v>0.1122943129427549</v>
      </c>
      <c r="Y133">
        <f t="shared" si="52"/>
        <v>1.8105513899411976</v>
      </c>
      <c r="AA133">
        <f t="shared" si="38"/>
        <v>0.10374709761115405</v>
      </c>
      <c r="AB133">
        <f t="shared" si="53"/>
        <v>1.9597138528445726</v>
      </c>
      <c r="AD133" s="6">
        <f t="shared" si="54"/>
        <v>5.6299558275159995</v>
      </c>
      <c r="AE133" s="5">
        <f t="shared" si="39"/>
        <v>2.2362464415258345</v>
      </c>
      <c r="AH133" s="6">
        <f t="shared" si="55"/>
        <v>2.272664261589692</v>
      </c>
      <c r="AI133" s="6">
        <f t="shared" si="56"/>
        <v>2.5808457972653596</v>
      </c>
      <c r="AK133">
        <f t="shared" si="40"/>
        <v>399.8953868893342</v>
      </c>
      <c r="AL133">
        <v>417.27</v>
      </c>
      <c r="AQ133">
        <f t="shared" si="41"/>
        <v>1.5878419497591014</v>
      </c>
      <c r="AT133" s="1">
        <v>0.3375</v>
      </c>
      <c r="AU133">
        <v>417.27</v>
      </c>
      <c r="AV133">
        <v>557.06</v>
      </c>
      <c r="AW133">
        <v>43.746</v>
      </c>
      <c r="AX133">
        <v>2.43011</v>
      </c>
    </row>
    <row r="134" spans="8:50" ht="12.75">
      <c r="H134" t="s">
        <v>6</v>
      </c>
      <c r="I134" s="1">
        <v>0.33819444444444446</v>
      </c>
      <c r="J134">
        <v>915.87</v>
      </c>
      <c r="K134">
        <v>65.64544</v>
      </c>
      <c r="L134">
        <v>114.17188</v>
      </c>
      <c r="M134">
        <v>2.41387</v>
      </c>
      <c r="N134">
        <f t="shared" si="42"/>
        <v>2.413870961346103</v>
      </c>
      <c r="O134">
        <f t="shared" si="43"/>
        <v>24.354560000000006</v>
      </c>
      <c r="P134">
        <f t="shared" si="44"/>
        <v>0.035955233096278495</v>
      </c>
      <c r="Q134">
        <f t="shared" si="45"/>
        <v>24.390515233096284</v>
      </c>
      <c r="R134">
        <f t="shared" si="46"/>
        <v>65.60948476690372</v>
      </c>
      <c r="S134">
        <f t="shared" si="47"/>
        <v>2.4105660987593223</v>
      </c>
      <c r="T134">
        <f t="shared" si="48"/>
        <v>1.9406328747545207</v>
      </c>
      <c r="U134">
        <f t="shared" si="49"/>
        <v>2.2247180756483784</v>
      </c>
      <c r="V134">
        <f t="shared" si="50"/>
        <v>1.7910154120585746</v>
      </c>
      <c r="X134" s="6">
        <f t="shared" si="51"/>
        <v>0.11245105725576057</v>
      </c>
      <c r="Y134">
        <f t="shared" si="52"/>
        <v>1.814996049291709</v>
      </c>
      <c r="AA134">
        <f t="shared" si="38"/>
        <v>0.10393700839801234</v>
      </c>
      <c r="AB134">
        <f t="shared" si="53"/>
        <v>1.963672303096462</v>
      </c>
      <c r="AD134" s="6">
        <f t="shared" si="54"/>
        <v>5.661778858868866</v>
      </c>
      <c r="AE134" s="5">
        <f t="shared" si="39"/>
        <v>2.242515810318284</v>
      </c>
      <c r="AH134" s="6">
        <f t="shared" si="55"/>
        <v>2.274879853325955</v>
      </c>
      <c r="AI134" s="6">
        <f t="shared" si="56"/>
        <v>2.583597904785337</v>
      </c>
      <c r="AK134">
        <f t="shared" si="40"/>
        <v>403.34819912028405</v>
      </c>
      <c r="AL134">
        <v>420.61</v>
      </c>
      <c r="AQ134">
        <f t="shared" si="41"/>
        <v>1.5955764490480338</v>
      </c>
      <c r="AT134" s="1">
        <v>0.33819444444444446</v>
      </c>
      <c r="AU134">
        <v>420.61</v>
      </c>
      <c r="AV134">
        <v>560.85</v>
      </c>
      <c r="AW134">
        <v>44.07</v>
      </c>
      <c r="AX134">
        <v>2.41387</v>
      </c>
    </row>
    <row r="135" spans="8:50" ht="12.75">
      <c r="H135" t="s">
        <v>6</v>
      </c>
      <c r="I135" s="1">
        <v>0.33888888888888885</v>
      </c>
      <c r="J135">
        <v>917</v>
      </c>
      <c r="K135">
        <v>65.47059</v>
      </c>
      <c r="L135">
        <v>114.36783</v>
      </c>
      <c r="M135">
        <v>2.39789</v>
      </c>
      <c r="N135">
        <f t="shared" si="42"/>
        <v>2.3978921799127644</v>
      </c>
      <c r="O135">
        <f t="shared" si="43"/>
        <v>24.52941</v>
      </c>
      <c r="P135">
        <f t="shared" si="44"/>
        <v>0.03569843325484131</v>
      </c>
      <c r="Q135">
        <f t="shared" si="45"/>
        <v>24.56510843325484</v>
      </c>
      <c r="R135">
        <f t="shared" si="46"/>
        <v>65.43489156674516</v>
      </c>
      <c r="S135">
        <f t="shared" si="47"/>
        <v>2.394658358053784</v>
      </c>
      <c r="T135">
        <f t="shared" si="48"/>
        <v>1.9278263043011628</v>
      </c>
      <c r="U135">
        <f t="shared" si="49"/>
        <v>2.211235618832599</v>
      </c>
      <c r="V135">
        <f t="shared" si="50"/>
        <v>1.780161323078137</v>
      </c>
      <c r="X135" s="6">
        <f t="shared" si="51"/>
        <v>0.1126063333069268</v>
      </c>
      <c r="Y135">
        <f t="shared" si="52"/>
        <v>1.8188537411816184</v>
      </c>
      <c r="AA135">
        <f t="shared" si="38"/>
        <v>0.10412487862798056</v>
      </c>
      <c r="AB135">
        <f t="shared" si="53"/>
        <v>1.9670078209436694</v>
      </c>
      <c r="AD135" s="6">
        <f t="shared" si="54"/>
        <v>5.693512590448018</v>
      </c>
      <c r="AE135" s="5">
        <f t="shared" si="39"/>
        <v>2.248064574613648</v>
      </c>
      <c r="AH135" s="6">
        <f t="shared" si="55"/>
        <v>2.2764634833408666</v>
      </c>
      <c r="AI135" s="6">
        <f t="shared" si="56"/>
        <v>2.5855650181309797</v>
      </c>
      <c r="AK135">
        <f t="shared" si="40"/>
        <v>406.8081935658353</v>
      </c>
      <c r="AL135">
        <v>424.02</v>
      </c>
      <c r="AQ135">
        <f t="shared" si="41"/>
        <v>1.60025392042275</v>
      </c>
      <c r="AT135" s="1">
        <v>0.33888888888888885</v>
      </c>
      <c r="AU135">
        <v>424.02</v>
      </c>
      <c r="AV135">
        <v>564.628</v>
      </c>
      <c r="AW135">
        <v>44.437</v>
      </c>
      <c r="AX135">
        <v>2.39789</v>
      </c>
    </row>
    <row r="136" spans="8:50" ht="12.75">
      <c r="H136" t="s">
        <v>6</v>
      </c>
      <c r="I136" s="1">
        <v>0.33958333333333335</v>
      </c>
      <c r="J136">
        <v>918.44</v>
      </c>
      <c r="K136">
        <v>65.29601</v>
      </c>
      <c r="L136">
        <v>114.56435</v>
      </c>
      <c r="M136">
        <v>2.38217</v>
      </c>
      <c r="N136">
        <f t="shared" si="42"/>
        <v>2.382168139162662</v>
      </c>
      <c r="O136">
        <f t="shared" si="43"/>
        <v>24.703990000000005</v>
      </c>
      <c r="P136">
        <f t="shared" si="44"/>
        <v>0.03544567249632529</v>
      </c>
      <c r="Q136">
        <f t="shared" si="45"/>
        <v>24.73943567249633</v>
      </c>
      <c r="R136">
        <f t="shared" si="46"/>
        <v>65.26056432750367</v>
      </c>
      <c r="S136">
        <f t="shared" si="47"/>
        <v>2.379003274601759</v>
      </c>
      <c r="T136">
        <f t="shared" si="48"/>
        <v>1.9152231362653798</v>
      </c>
      <c r="U136">
        <f t="shared" si="49"/>
        <v>2.197954378265053</v>
      </c>
      <c r="V136">
        <f t="shared" si="50"/>
        <v>1.7694692237923433</v>
      </c>
      <c r="X136" s="6">
        <f t="shared" si="51"/>
        <v>0.11276015350941691</v>
      </c>
      <c r="Y136">
        <f t="shared" si="52"/>
        <v>1.8210595587069738</v>
      </c>
      <c r="AA136">
        <f t="shared" si="38"/>
        <v>0.10431072717137582</v>
      </c>
      <c r="AB136">
        <f t="shared" si="53"/>
        <v>1.9685698773072886</v>
      </c>
      <c r="AD136" s="6">
        <f t="shared" si="54"/>
        <v>5.7251550598747</v>
      </c>
      <c r="AE136" s="5">
        <f t="shared" si="39"/>
        <v>2.2515751215260407</v>
      </c>
      <c r="AH136" s="6">
        <f t="shared" si="55"/>
        <v>2.2762523497139266</v>
      </c>
      <c r="AI136" s="6">
        <f t="shared" si="56"/>
        <v>2.5853027575200063</v>
      </c>
      <c r="AK136">
        <f t="shared" si="40"/>
        <v>410.3040028901308</v>
      </c>
      <c r="AL136">
        <v>426.92</v>
      </c>
      <c r="AQ136">
        <f t="shared" si="41"/>
        <v>1.624170348280403</v>
      </c>
      <c r="AT136" s="1">
        <v>0.33958333333333335</v>
      </c>
      <c r="AU136">
        <v>426.92</v>
      </c>
      <c r="AV136">
        <v>568.396</v>
      </c>
      <c r="AW136">
        <v>44.805</v>
      </c>
      <c r="AX136">
        <v>2.38217</v>
      </c>
    </row>
    <row r="137" spans="8:50" ht="12.75">
      <c r="H137" t="s">
        <v>6</v>
      </c>
      <c r="I137" s="1">
        <v>0.34027777777777773</v>
      </c>
      <c r="J137">
        <v>919.86</v>
      </c>
      <c r="K137">
        <v>65.1217</v>
      </c>
      <c r="L137">
        <v>114.76145</v>
      </c>
      <c r="M137">
        <v>2.36669</v>
      </c>
      <c r="N137">
        <f t="shared" si="42"/>
        <v>2.3666930635594707</v>
      </c>
      <c r="O137">
        <f t="shared" si="43"/>
        <v>24.878299999999996</v>
      </c>
      <c r="P137">
        <f t="shared" si="44"/>
        <v>0.03519685838669708</v>
      </c>
      <c r="Q137">
        <f t="shared" si="45"/>
        <v>24.913496858386694</v>
      </c>
      <c r="R137">
        <f t="shared" si="46"/>
        <v>65.0865031416133</v>
      </c>
      <c r="S137">
        <f t="shared" si="47"/>
        <v>2.3635951494819087</v>
      </c>
      <c r="T137">
        <f t="shared" si="48"/>
        <v>1.9028187827148582</v>
      </c>
      <c r="U137">
        <f t="shared" si="49"/>
        <v>2.1848700900653584</v>
      </c>
      <c r="V137">
        <f t="shared" si="50"/>
        <v>1.758935681552552</v>
      </c>
      <c r="X137" s="6">
        <f t="shared" si="51"/>
        <v>0.11291253879686312</v>
      </c>
      <c r="Y137">
        <f t="shared" si="52"/>
        <v>1.8232666740762478</v>
      </c>
      <c r="AA137">
        <f t="shared" si="38"/>
        <v>0.10449458323467845</v>
      </c>
      <c r="AB137">
        <f t="shared" si="53"/>
        <v>1.9701468028377214</v>
      </c>
      <c r="AD137" s="6">
        <f t="shared" si="54"/>
        <v>5.756706127692063</v>
      </c>
      <c r="AE137" s="5">
        <f t="shared" si="39"/>
        <v>2.255089879678765</v>
      </c>
      <c r="AH137" s="6">
        <f t="shared" si="55"/>
        <v>2.2760465698700543</v>
      </c>
      <c r="AI137" s="6">
        <f t="shared" si="56"/>
        <v>2.5850471471354255</v>
      </c>
      <c r="AK137">
        <f t="shared" si="40"/>
        <v>413.79148508716673</v>
      </c>
      <c r="AL137">
        <v>429.84</v>
      </c>
      <c r="AQ137">
        <f t="shared" si="41"/>
        <v>1.646937006653884</v>
      </c>
      <c r="AT137" s="1">
        <v>0.34027777777777773</v>
      </c>
      <c r="AU137">
        <v>429.84</v>
      </c>
      <c r="AV137">
        <v>572.152</v>
      </c>
      <c r="AW137">
        <v>45.138</v>
      </c>
      <c r="AX137">
        <v>2.36669</v>
      </c>
    </row>
    <row r="138" spans="8:50" ht="12.75">
      <c r="H138" t="s">
        <v>6</v>
      </c>
      <c r="I138" s="1">
        <v>0.34097222222222223</v>
      </c>
      <c r="J138">
        <v>921.52</v>
      </c>
      <c r="K138">
        <v>64.94766</v>
      </c>
      <c r="L138">
        <v>114.95912</v>
      </c>
      <c r="M138">
        <v>2.35146</v>
      </c>
      <c r="N138">
        <f t="shared" si="42"/>
        <v>2.351461350020079</v>
      </c>
      <c r="O138">
        <f t="shared" si="43"/>
        <v>25.05234</v>
      </c>
      <c r="P138">
        <f t="shared" si="44"/>
        <v>0.03495190126241318</v>
      </c>
      <c r="Q138">
        <f t="shared" si="45"/>
        <v>25.087291901262414</v>
      </c>
      <c r="R138">
        <f t="shared" si="46"/>
        <v>64.91270809873758</v>
      </c>
      <c r="S138">
        <f t="shared" si="47"/>
        <v>2.3484284528598343</v>
      </c>
      <c r="T138">
        <f t="shared" si="48"/>
        <v>1.8906087918411896</v>
      </c>
      <c r="U138">
        <f t="shared" si="49"/>
        <v>2.171978609951139</v>
      </c>
      <c r="V138">
        <f t="shared" si="50"/>
        <v>1.7485573599928264</v>
      </c>
      <c r="X138" s="6">
        <f t="shared" si="51"/>
        <v>0.11306350964995922</v>
      </c>
      <c r="Y138">
        <f t="shared" si="52"/>
        <v>1.8241567494404816</v>
      </c>
      <c r="AA138">
        <f t="shared" si="38"/>
        <v>0.10467647547729804</v>
      </c>
      <c r="AB138">
        <f t="shared" si="53"/>
        <v>1.9703143739123323</v>
      </c>
      <c r="AD138" s="6">
        <f t="shared" si="54"/>
        <v>5.788165658778642</v>
      </c>
      <c r="AE138" s="5">
        <f t="shared" si="39"/>
        <v>2.256977565963185</v>
      </c>
      <c r="AH138" s="6">
        <f t="shared" si="55"/>
        <v>2.2744060714985124</v>
      </c>
      <c r="AI138" s="6">
        <f t="shared" si="56"/>
        <v>2.5830093944976373</v>
      </c>
      <c r="AK138">
        <f t="shared" si="40"/>
        <v>417.3059253391691</v>
      </c>
      <c r="AL138">
        <v>432.57</v>
      </c>
      <c r="AQ138">
        <f t="shared" si="41"/>
        <v>1.6766042146628366</v>
      </c>
      <c r="AT138" s="1">
        <v>0.34097222222222223</v>
      </c>
      <c r="AU138">
        <v>432.57</v>
      </c>
      <c r="AV138">
        <v>575.898</v>
      </c>
      <c r="AW138">
        <v>45.492</v>
      </c>
      <c r="AX138">
        <v>2.35146</v>
      </c>
    </row>
    <row r="139" spans="8:50" ht="12.75">
      <c r="H139" t="s">
        <v>6</v>
      </c>
      <c r="I139" s="1">
        <v>0.3416666666666666</v>
      </c>
      <c r="J139">
        <v>923.15</v>
      </c>
      <c r="K139">
        <v>64.7739</v>
      </c>
      <c r="L139">
        <v>115.15737</v>
      </c>
      <c r="M139">
        <v>2.33647</v>
      </c>
      <c r="N139">
        <f t="shared" si="42"/>
        <v>2.3364684183298716</v>
      </c>
      <c r="O139">
        <f t="shared" si="43"/>
        <v>25.226100000000002</v>
      </c>
      <c r="P139">
        <f t="shared" si="44"/>
        <v>0.034710727911893585</v>
      </c>
      <c r="Q139">
        <f t="shared" si="45"/>
        <v>25.260810727911895</v>
      </c>
      <c r="R139">
        <f t="shared" si="46"/>
        <v>64.73918927208811</v>
      </c>
      <c r="S139">
        <f t="shared" si="47"/>
        <v>2.333498670989907</v>
      </c>
      <c r="T139">
        <f t="shared" si="48"/>
        <v>1.8785895298410282</v>
      </c>
      <c r="U139">
        <f t="shared" si="49"/>
        <v>2.1592766352895763</v>
      </c>
      <c r="V139">
        <f t="shared" si="50"/>
        <v>1.738331600319522</v>
      </c>
      <c r="X139" s="6">
        <f t="shared" si="51"/>
        <v>0.11321307753478693</v>
      </c>
      <c r="Y139">
        <f t="shared" si="52"/>
        <v>1.825092986649963</v>
      </c>
      <c r="AA139">
        <f t="shared" si="38"/>
        <v>0.1048564217151153</v>
      </c>
      <c r="AB139">
        <f t="shared" si="53"/>
        <v>1.9705459181811147</v>
      </c>
      <c r="AD139" s="6">
        <f t="shared" si="54"/>
        <v>5.819531718379631</v>
      </c>
      <c r="AE139" s="5">
        <f t="shared" si="39"/>
        <v>2.2589235314452107</v>
      </c>
      <c r="AH139" s="6">
        <f t="shared" si="55"/>
        <v>2.272818017334398</v>
      </c>
      <c r="AI139" s="6">
        <f t="shared" si="56"/>
        <v>2.5810367856746046</v>
      </c>
      <c r="AK139">
        <f t="shared" si="40"/>
        <v>420.81018196570307</v>
      </c>
      <c r="AL139">
        <v>435.58</v>
      </c>
      <c r="AQ139">
        <f t="shared" si="41"/>
        <v>1.6950952036202906</v>
      </c>
      <c r="AT139" s="1">
        <v>0.3416666666666666</v>
      </c>
      <c r="AU139">
        <v>435.58</v>
      </c>
      <c r="AV139">
        <v>579.632</v>
      </c>
      <c r="AW139">
        <v>45.817</v>
      </c>
      <c r="AX139">
        <v>2.33647</v>
      </c>
    </row>
    <row r="140" spans="8:50" ht="12.75">
      <c r="H140" t="s">
        <v>6</v>
      </c>
      <c r="I140" s="1">
        <v>0.3423611111111111</v>
      </c>
      <c r="J140">
        <v>922.75</v>
      </c>
      <c r="K140">
        <v>64.60042</v>
      </c>
      <c r="L140">
        <v>115.3562</v>
      </c>
      <c r="M140">
        <v>2.32171</v>
      </c>
      <c r="N140">
        <f t="shared" si="42"/>
        <v>2.321708955706636</v>
      </c>
      <c r="O140">
        <f t="shared" si="43"/>
        <v>25.39958</v>
      </c>
      <c r="P140">
        <f t="shared" si="44"/>
        <v>0.034473253344626774</v>
      </c>
      <c r="Q140">
        <f t="shared" si="45"/>
        <v>25.434053253344626</v>
      </c>
      <c r="R140">
        <f t="shared" si="46"/>
        <v>64.56594674665537</v>
      </c>
      <c r="S140">
        <f t="shared" si="47"/>
        <v>2.3188005583986464</v>
      </c>
      <c r="T140">
        <f t="shared" si="48"/>
        <v>1.8667567738315065</v>
      </c>
      <c r="U140">
        <f t="shared" si="49"/>
        <v>2.1467602204150413</v>
      </c>
      <c r="V140">
        <f t="shared" si="50"/>
        <v>1.7282552260636612</v>
      </c>
      <c r="X140" s="6">
        <f t="shared" si="51"/>
        <v>0.11336126226077721</v>
      </c>
      <c r="Y140">
        <f t="shared" si="52"/>
        <v>1.8363087810823076</v>
      </c>
      <c r="AA140">
        <f t="shared" si="38"/>
        <v>0.10503444982994219</v>
      </c>
      <c r="AB140">
        <f t="shared" si="53"/>
        <v>1.981885768536654</v>
      </c>
      <c r="AD140" s="6">
        <f t="shared" si="54"/>
        <v>5.850804187302218</v>
      </c>
      <c r="AE140" s="5">
        <f t="shared" si="39"/>
        <v>2.273598025928768</v>
      </c>
      <c r="AH140" s="6">
        <f t="shared" si="55"/>
        <v>2.282479916091763</v>
      </c>
      <c r="AI140" s="6">
        <f t="shared" si="56"/>
        <v>2.593038357892171</v>
      </c>
      <c r="AK140">
        <f t="shared" si="40"/>
        <v>424.0226205373574</v>
      </c>
      <c r="AL140">
        <v>438.52</v>
      </c>
      <c r="AQ140">
        <f t="shared" si="41"/>
        <v>1.7158818755484704</v>
      </c>
      <c r="AT140" s="1">
        <v>0.3423611111111111</v>
      </c>
      <c r="AU140">
        <v>438.52</v>
      </c>
      <c r="AV140">
        <v>583.354</v>
      </c>
      <c r="AW140">
        <v>45.996</v>
      </c>
      <c r="AX140">
        <v>2.32171</v>
      </c>
    </row>
    <row r="141" spans="8:50" ht="12.75">
      <c r="H141" t="s">
        <v>6</v>
      </c>
      <c r="I141" s="1">
        <v>0.3430555555555555</v>
      </c>
      <c r="J141">
        <v>920.63</v>
      </c>
      <c r="K141">
        <v>64.42723</v>
      </c>
      <c r="L141">
        <v>115.55563</v>
      </c>
      <c r="M141">
        <v>2.30718</v>
      </c>
      <c r="N141">
        <f t="shared" si="42"/>
        <v>2.307178638252934</v>
      </c>
      <c r="O141">
        <f t="shared" si="43"/>
        <v>25.572770000000006</v>
      </c>
      <c r="P141">
        <f t="shared" si="44"/>
        <v>0.034239408482180975</v>
      </c>
      <c r="Q141">
        <f t="shared" si="45"/>
        <v>25.607009408482188</v>
      </c>
      <c r="R141">
        <f t="shared" si="46"/>
        <v>64.39299059151782</v>
      </c>
      <c r="S141">
        <f t="shared" si="47"/>
        <v>2.3043298522002833</v>
      </c>
      <c r="T141">
        <f t="shared" si="48"/>
        <v>1.855107091964699</v>
      </c>
      <c r="U141">
        <f t="shared" si="49"/>
        <v>2.134426235970476</v>
      </c>
      <c r="V141">
        <f t="shared" si="50"/>
        <v>1.7183257179277285</v>
      </c>
      <c r="X141" s="6">
        <f t="shared" si="51"/>
        <v>0.11350807477183406</v>
      </c>
      <c r="Y141">
        <f t="shared" si="52"/>
        <v>1.8563737372664115</v>
      </c>
      <c r="AA141">
        <f t="shared" si="38"/>
        <v>0.10521057706148779</v>
      </c>
      <c r="AB141">
        <f t="shared" si="53"/>
        <v>2.0027778086509165</v>
      </c>
      <c r="AD141" s="6">
        <f t="shared" si="54"/>
        <v>5.881981151666546</v>
      </c>
      <c r="AE141" s="5">
        <f t="shared" si="39"/>
        <v>2.299242547578039</v>
      </c>
      <c r="AH141" s="6">
        <f t="shared" si="55"/>
        <v>2.3018525506502647</v>
      </c>
      <c r="AI141" s="6">
        <f t="shared" si="56"/>
        <v>2.617102165487043</v>
      </c>
      <c r="AK141">
        <f t="shared" si="40"/>
        <v>426.98046505967324</v>
      </c>
      <c r="AL141">
        <v>440.5</v>
      </c>
      <c r="AQ141">
        <f t="shared" si="41"/>
        <v>1.7731773578089554</v>
      </c>
      <c r="AT141" s="1">
        <v>0.3430555555555555</v>
      </c>
      <c r="AU141">
        <v>440.5</v>
      </c>
      <c r="AV141">
        <v>587.066</v>
      </c>
      <c r="AW141">
        <v>46.188</v>
      </c>
      <c r="AX141">
        <v>2.30718</v>
      </c>
    </row>
    <row r="142" spans="8:50" ht="12.75">
      <c r="H142" t="s">
        <v>6</v>
      </c>
      <c r="I142" s="1">
        <v>0.34375</v>
      </c>
      <c r="J142">
        <v>919.41</v>
      </c>
      <c r="K142">
        <v>64.25432</v>
      </c>
      <c r="L142">
        <v>115.75566</v>
      </c>
      <c r="M142">
        <v>2.29287</v>
      </c>
      <c r="N142">
        <f t="shared" si="42"/>
        <v>2.292871602971383</v>
      </c>
      <c r="O142">
        <f t="shared" si="43"/>
        <v>25.745679999999993</v>
      </c>
      <c r="P142">
        <f t="shared" si="44"/>
        <v>0.03400909947569733</v>
      </c>
      <c r="Q142">
        <f t="shared" si="45"/>
        <v>25.77968909947569</v>
      </c>
      <c r="R142">
        <f t="shared" si="46"/>
        <v>64.22031090052431</v>
      </c>
      <c r="S142">
        <f t="shared" si="47"/>
        <v>2.290080754623632</v>
      </c>
      <c r="T142">
        <f t="shared" si="48"/>
        <v>1.84363581672895</v>
      </c>
      <c r="U142">
        <f t="shared" si="49"/>
        <v>2.1222702244005127</v>
      </c>
      <c r="V142">
        <f t="shared" si="50"/>
        <v>1.7085394873445021</v>
      </c>
      <c r="X142" s="6">
        <f t="shared" si="51"/>
        <v>0.11365354261974878</v>
      </c>
      <c r="Y142">
        <f t="shared" si="52"/>
        <v>1.871862023058546</v>
      </c>
      <c r="AA142">
        <f aca="true" t="shared" si="57" ref="AA142:AA205">1/(6.6296+1.7513*$T142-0.1202*($T142^2)+0.0065*($T142^3)-0.00013*($T142^4))</f>
        <v>0.10538484057159428</v>
      </c>
      <c r="AB142">
        <f t="shared" si="53"/>
        <v>2.018732002269757</v>
      </c>
      <c r="AD142" s="6">
        <f t="shared" si="54"/>
        <v>5.913064304595231</v>
      </c>
      <c r="AE142" s="5">
        <f t="shared" si="39"/>
        <v>2.3192338939787827</v>
      </c>
      <c r="AH142" s="6">
        <f t="shared" si="55"/>
        <v>2.316244960112362</v>
      </c>
      <c r="AI142" s="6">
        <f t="shared" si="56"/>
        <v>2.6349797634501213</v>
      </c>
      <c r="AK142">
        <f t="shared" si="40"/>
        <v>430.0536689400743</v>
      </c>
      <c r="AL142">
        <v>442.89</v>
      </c>
      <c r="AQ142">
        <f t="shared" si="41"/>
        <v>1.814318883313815</v>
      </c>
      <c r="AT142" s="1">
        <v>0.34375</v>
      </c>
      <c r="AU142">
        <v>442.89</v>
      </c>
      <c r="AV142">
        <v>590.766</v>
      </c>
      <c r="AW142">
        <v>46.525</v>
      </c>
      <c r="AX142">
        <v>2.29287</v>
      </c>
    </row>
    <row r="143" spans="8:50" ht="12.75">
      <c r="H143" t="s">
        <v>6</v>
      </c>
      <c r="I143" s="1">
        <v>0.3444444444444445</v>
      </c>
      <c r="J143">
        <v>920.43</v>
      </c>
      <c r="K143">
        <v>64.0817</v>
      </c>
      <c r="L143">
        <v>115.95629</v>
      </c>
      <c r="M143">
        <v>2.27878</v>
      </c>
      <c r="N143">
        <f t="shared" si="42"/>
        <v>2.278783798838616</v>
      </c>
      <c r="O143">
        <f t="shared" si="43"/>
        <v>25.918300000000002</v>
      </c>
      <c r="P143">
        <f t="shared" si="44"/>
        <v>0.03378226163680013</v>
      </c>
      <c r="Q143">
        <f t="shared" si="45"/>
        <v>25.952082261636804</v>
      </c>
      <c r="R143">
        <f t="shared" si="46"/>
        <v>64.0479177383632</v>
      </c>
      <c r="S143">
        <f t="shared" si="47"/>
        <v>2.276049270448068</v>
      </c>
      <c r="T143">
        <f t="shared" si="48"/>
        <v>1.8323397317608952</v>
      </c>
      <c r="U143">
        <f t="shared" si="49"/>
        <v>2.1102892454467206</v>
      </c>
      <c r="V143">
        <f t="shared" si="50"/>
        <v>1.698894167250837</v>
      </c>
      <c r="X143" s="6">
        <f t="shared" si="51"/>
        <v>0.11379767606584297</v>
      </c>
      <c r="Y143">
        <f t="shared" si="52"/>
        <v>1.8756987445968578</v>
      </c>
      <c r="AA143">
        <f t="shared" si="57"/>
        <v>0.10555725677446914</v>
      </c>
      <c r="AB143">
        <f t="shared" si="53"/>
        <v>2.022126802620435</v>
      </c>
      <c r="AD143" s="6">
        <f t="shared" si="54"/>
        <v>5.9440517455462505</v>
      </c>
      <c r="AE143" s="5">
        <f t="shared" si="39"/>
        <v>2.3247971318640106</v>
      </c>
      <c r="AH143" s="6">
        <f t="shared" si="55"/>
        <v>2.3178856403874275</v>
      </c>
      <c r="AI143" s="6">
        <f t="shared" si="56"/>
        <v>2.6370177420402126</v>
      </c>
      <c r="AK143">
        <f t="shared" si="40"/>
        <v>433.43828530256087</v>
      </c>
      <c r="AL143">
        <v>446.67</v>
      </c>
      <c r="AQ143">
        <f t="shared" si="41"/>
        <v>1.801536402919164</v>
      </c>
      <c r="AT143" s="1">
        <v>0.3444444444444445</v>
      </c>
      <c r="AU143">
        <v>446.67</v>
      </c>
      <c r="AV143">
        <v>594.454</v>
      </c>
      <c r="AW143">
        <v>46.803</v>
      </c>
      <c r="AX143">
        <v>2.27878</v>
      </c>
    </row>
    <row r="144" spans="8:50" ht="12.75">
      <c r="H144" t="s">
        <v>6</v>
      </c>
      <c r="I144" s="1">
        <v>0.3451388888888889</v>
      </c>
      <c r="J144">
        <v>921.86</v>
      </c>
      <c r="K144">
        <v>63.90937</v>
      </c>
      <c r="L144">
        <v>116.15753</v>
      </c>
      <c r="M144">
        <v>2.26491</v>
      </c>
      <c r="N144">
        <f t="shared" si="42"/>
        <v>2.2649104709180565</v>
      </c>
      <c r="O144">
        <f t="shared" si="43"/>
        <v>26.090629999999997</v>
      </c>
      <c r="P144">
        <f t="shared" si="44"/>
        <v>0.033558818946402356</v>
      </c>
      <c r="Q144">
        <f t="shared" si="45"/>
        <v>26.1241888189464</v>
      </c>
      <c r="R144">
        <f t="shared" si="46"/>
        <v>63.8758111810536</v>
      </c>
      <c r="S144">
        <f t="shared" si="47"/>
        <v>2.2622307015202034</v>
      </c>
      <c r="T144">
        <f t="shared" si="48"/>
        <v>1.821215054799215</v>
      </c>
      <c r="U144">
        <f t="shared" si="49"/>
        <v>2.0984797411308134</v>
      </c>
      <c r="V144">
        <f t="shared" si="50"/>
        <v>1.689386893286518</v>
      </c>
      <c r="X144" s="6">
        <f t="shared" si="51"/>
        <v>0.1139404934892401</v>
      </c>
      <c r="Y144">
        <f t="shared" si="52"/>
        <v>1.8773096366032578</v>
      </c>
      <c r="AA144">
        <f t="shared" si="57"/>
        <v>0.10572785180855128</v>
      </c>
      <c r="AB144">
        <f t="shared" si="53"/>
        <v>2.023133760572451</v>
      </c>
      <c r="AD144" s="6">
        <f t="shared" si="54"/>
        <v>5.974943379502006</v>
      </c>
      <c r="AE144" s="5">
        <f t="shared" si="39"/>
        <v>2.327603659812203</v>
      </c>
      <c r="AH144" s="6">
        <f t="shared" si="55"/>
        <v>2.3170906638993145</v>
      </c>
      <c r="AI144" s="6">
        <f t="shared" si="56"/>
        <v>2.6360302583195745</v>
      </c>
      <c r="AK144">
        <f t="shared" si="40"/>
        <v>436.87469076049564</v>
      </c>
      <c r="AL144">
        <v>450.69</v>
      </c>
      <c r="AQ144">
        <f t="shared" si="41"/>
        <v>1.7792199247558593</v>
      </c>
      <c r="AT144" s="1">
        <v>0.3451388888888889</v>
      </c>
      <c r="AU144">
        <v>450.69</v>
      </c>
      <c r="AV144">
        <v>598.131</v>
      </c>
      <c r="AW144">
        <v>47.166</v>
      </c>
      <c r="AX144">
        <v>2.26491</v>
      </c>
    </row>
    <row r="145" spans="8:50" ht="12.75">
      <c r="H145" t="s">
        <v>6</v>
      </c>
      <c r="I145" s="1">
        <v>0.3458333333333334</v>
      </c>
      <c r="J145">
        <v>926.06</v>
      </c>
      <c r="K145">
        <v>63.73734</v>
      </c>
      <c r="L145">
        <v>116.35937</v>
      </c>
      <c r="M145">
        <v>2.25125</v>
      </c>
      <c r="N145">
        <f t="shared" si="42"/>
        <v>2.2512477890441116</v>
      </c>
      <c r="O145">
        <f t="shared" si="43"/>
        <v>26.262659999999997</v>
      </c>
      <c r="P145">
        <f t="shared" si="44"/>
        <v>0.03333871027936394</v>
      </c>
      <c r="Q145">
        <f t="shared" si="45"/>
        <v>26.29599871027936</v>
      </c>
      <c r="R145">
        <f t="shared" si="46"/>
        <v>63.70400128972064</v>
      </c>
      <c r="S145">
        <f t="shared" si="47"/>
        <v>2.2486212690173115</v>
      </c>
      <c r="T145">
        <f t="shared" si="48"/>
        <v>1.8102587436922686</v>
      </c>
      <c r="U145">
        <f t="shared" si="49"/>
        <v>2.0868389216410317</v>
      </c>
      <c r="V145">
        <f t="shared" si="50"/>
        <v>1.6800154195059067</v>
      </c>
      <c r="X145" s="6">
        <f t="shared" si="51"/>
        <v>0.11408200469295253</v>
      </c>
      <c r="Y145">
        <f t="shared" si="52"/>
        <v>1.8643180257651506</v>
      </c>
      <c r="AA145">
        <f t="shared" si="57"/>
        <v>0.10589664156367853</v>
      </c>
      <c r="AB145">
        <f t="shared" si="53"/>
        <v>2.0084219350488324</v>
      </c>
      <c r="AD145" s="6">
        <f t="shared" si="54"/>
        <v>6.005737326746765</v>
      </c>
      <c r="AE145" s="5">
        <f t="shared" si="39"/>
        <v>2.312299739354371</v>
      </c>
      <c r="AH145" s="6">
        <f t="shared" si="55"/>
        <v>2.300259081175558</v>
      </c>
      <c r="AI145" s="6">
        <f t="shared" si="56"/>
        <v>2.615122830010918</v>
      </c>
      <c r="AK145">
        <f t="shared" si="40"/>
        <v>440.7080210220364</v>
      </c>
      <c r="AL145">
        <v>455.5</v>
      </c>
      <c r="AQ145">
        <f t="shared" si="41"/>
        <v>1.7264513883893087</v>
      </c>
      <c r="AT145" s="1">
        <v>0.3458333333333334</v>
      </c>
      <c r="AU145">
        <v>455.5</v>
      </c>
      <c r="AV145">
        <v>601.795</v>
      </c>
      <c r="AW145">
        <v>47.563</v>
      </c>
      <c r="AX145">
        <v>2.25125</v>
      </c>
    </row>
    <row r="146" spans="8:50" ht="12.75">
      <c r="H146" t="s">
        <v>6</v>
      </c>
      <c r="I146" s="1">
        <v>0.34652777777777777</v>
      </c>
      <c r="J146">
        <v>928.13</v>
      </c>
      <c r="K146">
        <v>63.56561</v>
      </c>
      <c r="L146">
        <v>116.56184</v>
      </c>
      <c r="M146">
        <v>2.23779</v>
      </c>
      <c r="N146">
        <f t="shared" si="42"/>
        <v>2.2377912337903476</v>
      </c>
      <c r="O146">
        <f t="shared" si="43"/>
        <v>26.43439</v>
      </c>
      <c r="P146">
        <f t="shared" si="44"/>
        <v>0.03312186340911734</v>
      </c>
      <c r="Q146">
        <f t="shared" si="45"/>
        <v>26.46751186340912</v>
      </c>
      <c r="R146">
        <f t="shared" si="46"/>
        <v>63.532488136590885</v>
      </c>
      <c r="S146">
        <f t="shared" si="47"/>
        <v>2.235216505876362</v>
      </c>
      <c r="T146">
        <f t="shared" si="48"/>
        <v>1.799467202218665</v>
      </c>
      <c r="U146">
        <f t="shared" si="49"/>
        <v>2.0753633922038524</v>
      </c>
      <c r="V146">
        <f t="shared" si="50"/>
        <v>1.6707770129372317</v>
      </c>
      <c r="X146" s="6">
        <f t="shared" si="51"/>
        <v>0.11422222748608875</v>
      </c>
      <c r="Y146">
        <f t="shared" si="52"/>
        <v>1.8623330130274591</v>
      </c>
      <c r="AA146">
        <f t="shared" si="57"/>
        <v>0.10606365148596618</v>
      </c>
      <c r="AB146">
        <f t="shared" si="53"/>
        <v>2.00558647650389</v>
      </c>
      <c r="AD146" s="6">
        <f t="shared" si="54"/>
        <v>6.036433508031232</v>
      </c>
      <c r="AE146" s="5">
        <f t="shared" si="39"/>
        <v>2.3106401946061093</v>
      </c>
      <c r="AH146" s="6">
        <f t="shared" si="55"/>
        <v>2.2955067968962135</v>
      </c>
      <c r="AI146" s="6">
        <f t="shared" si="56"/>
        <v>2.6092197581190217</v>
      </c>
      <c r="AK146">
        <f t="shared" si="40"/>
        <v>444.2269037922082</v>
      </c>
      <c r="AL146">
        <v>459.04</v>
      </c>
      <c r="AQ146">
        <f t="shared" si="41"/>
        <v>1.7219419163664753</v>
      </c>
      <c r="AT146" s="1">
        <v>0.34652777777777777</v>
      </c>
      <c r="AU146">
        <v>459.04</v>
      </c>
      <c r="AV146">
        <v>605.449</v>
      </c>
      <c r="AW146">
        <v>48.059</v>
      </c>
      <c r="AX146">
        <v>2.23779</v>
      </c>
    </row>
    <row r="147" spans="8:50" ht="12.75">
      <c r="H147" t="s">
        <v>6</v>
      </c>
      <c r="I147" s="1">
        <v>0.34722222222222227</v>
      </c>
      <c r="J147">
        <v>927.96</v>
      </c>
      <c r="K147">
        <v>63.39418</v>
      </c>
      <c r="L147">
        <v>116.76493</v>
      </c>
      <c r="M147">
        <v>2.22454</v>
      </c>
      <c r="N147">
        <f t="shared" si="42"/>
        <v>2.2245364135368773</v>
      </c>
      <c r="O147">
        <f t="shared" si="43"/>
        <v>26.60582</v>
      </c>
      <c r="P147">
        <f t="shared" si="44"/>
        <v>0.03290820816229451</v>
      </c>
      <c r="Q147">
        <f t="shared" si="45"/>
        <v>26.638728208162295</v>
      </c>
      <c r="R147">
        <f t="shared" si="46"/>
        <v>63.36127179183771</v>
      </c>
      <c r="S147">
        <f t="shared" si="47"/>
        <v>2.222012070666099</v>
      </c>
      <c r="T147">
        <f t="shared" si="48"/>
        <v>1.7888369352972182</v>
      </c>
      <c r="U147">
        <f t="shared" si="49"/>
        <v>2.064049848484187</v>
      </c>
      <c r="V147">
        <f t="shared" si="50"/>
        <v>1.6616690134164323</v>
      </c>
      <c r="X147" s="6">
        <f t="shared" si="51"/>
        <v>0.11436117931295474</v>
      </c>
      <c r="Y147">
        <f t="shared" si="52"/>
        <v>1.8720192322183944</v>
      </c>
      <c r="AA147">
        <f t="shared" si="57"/>
        <v>0.10622890655544617</v>
      </c>
      <c r="AB147">
        <f t="shared" si="53"/>
        <v>2.01533023387834</v>
      </c>
      <c r="AD147" s="6">
        <f t="shared" si="54"/>
        <v>6.067031848125131</v>
      </c>
      <c r="AE147" s="5">
        <f t="shared" si="39"/>
        <v>2.3234640626703635</v>
      </c>
      <c r="AH147" s="6">
        <f t="shared" si="55"/>
        <v>2.303592880368628</v>
      </c>
      <c r="AI147" s="6">
        <f t="shared" si="56"/>
        <v>2.6192639240939</v>
      </c>
      <c r="AK147">
        <f t="shared" si="40"/>
        <v>447.4094101513575</v>
      </c>
      <c r="AL147">
        <v>462.57</v>
      </c>
      <c r="AQ147">
        <f t="shared" si="41"/>
        <v>1.717430830889501</v>
      </c>
      <c r="AT147" s="1">
        <v>0.34722222222222227</v>
      </c>
      <c r="AU147">
        <v>462.57</v>
      </c>
      <c r="AV147">
        <v>609.09</v>
      </c>
      <c r="AW147">
        <v>48.393</v>
      </c>
      <c r="AX147">
        <v>2.22454</v>
      </c>
    </row>
    <row r="148" spans="8:50" ht="12.75">
      <c r="H148" t="s">
        <v>6</v>
      </c>
      <c r="I148" s="1">
        <v>0.34791666666666665</v>
      </c>
      <c r="J148">
        <v>926.8</v>
      </c>
      <c r="K148">
        <v>63.22305</v>
      </c>
      <c r="L148">
        <v>116.96865</v>
      </c>
      <c r="M148">
        <v>2.21148</v>
      </c>
      <c r="N148">
        <f t="shared" si="42"/>
        <v>2.211479060002365</v>
      </c>
      <c r="O148">
        <f t="shared" si="43"/>
        <v>26.77695</v>
      </c>
      <c r="P148">
        <f t="shared" si="44"/>
        <v>0.03269767634690649</v>
      </c>
      <c r="Q148">
        <f t="shared" si="45"/>
        <v>26.809647676346906</v>
      </c>
      <c r="R148">
        <f t="shared" si="46"/>
        <v>63.190352323653094</v>
      </c>
      <c r="S148">
        <f t="shared" si="47"/>
        <v>2.2090037432238487</v>
      </c>
      <c r="T148">
        <f t="shared" si="48"/>
        <v>1.7783645454743482</v>
      </c>
      <c r="U148">
        <f t="shared" si="49"/>
        <v>2.052895073593951</v>
      </c>
      <c r="V148">
        <f t="shared" si="50"/>
        <v>1.652688831178899</v>
      </c>
      <c r="X148" s="6">
        <f t="shared" si="51"/>
        <v>0.11449887726299533</v>
      </c>
      <c r="Y148">
        <f t="shared" si="52"/>
        <v>1.8869215281639806</v>
      </c>
      <c r="AA148">
        <f t="shared" si="57"/>
        <v>0.1063924312964514</v>
      </c>
      <c r="AB148">
        <f t="shared" si="53"/>
        <v>2.0306932911059183</v>
      </c>
      <c r="AD148" s="6">
        <f t="shared" si="54"/>
        <v>6.097532275760528</v>
      </c>
      <c r="AE148" s="5">
        <f t="shared" si="39"/>
        <v>2.342771687053451</v>
      </c>
      <c r="AH148" s="6">
        <f t="shared" si="55"/>
        <v>2.317439454135447</v>
      </c>
      <c r="AI148" s="6">
        <f t="shared" si="56"/>
        <v>2.636463509724173</v>
      </c>
      <c r="AK148">
        <f t="shared" si="40"/>
        <v>450.43533629133003</v>
      </c>
      <c r="AL148">
        <v>465.05</v>
      </c>
      <c r="AQ148">
        <f t="shared" si="41"/>
        <v>1.752470593962919</v>
      </c>
      <c r="AT148" s="1">
        <v>0.34791666666666665</v>
      </c>
      <c r="AU148">
        <v>465.05</v>
      </c>
      <c r="AV148">
        <v>612.72</v>
      </c>
      <c r="AW148">
        <v>48.662</v>
      </c>
      <c r="AX148">
        <v>2.21148</v>
      </c>
    </row>
    <row r="149" spans="8:50" ht="12.75">
      <c r="H149" t="s">
        <v>6</v>
      </c>
      <c r="I149" s="1">
        <v>0.34861111111111115</v>
      </c>
      <c r="J149">
        <v>928.19</v>
      </c>
      <c r="K149">
        <v>63.05224</v>
      </c>
      <c r="L149">
        <v>117.17301</v>
      </c>
      <c r="M149">
        <v>2.19862</v>
      </c>
      <c r="N149">
        <f t="shared" si="42"/>
        <v>2.1986165201814156</v>
      </c>
      <c r="O149">
        <f t="shared" si="43"/>
        <v>26.947760000000002</v>
      </c>
      <c r="P149">
        <f t="shared" si="44"/>
        <v>0.03249022581846929</v>
      </c>
      <c r="Q149">
        <f t="shared" si="45"/>
        <v>26.980250225818473</v>
      </c>
      <c r="R149">
        <f t="shared" si="46"/>
        <v>63.01974977418153</v>
      </c>
      <c r="S149">
        <f t="shared" si="47"/>
        <v>2.196188911176148</v>
      </c>
      <c r="T149">
        <f t="shared" si="48"/>
        <v>1.7680479296516063</v>
      </c>
      <c r="U149">
        <f t="shared" si="49"/>
        <v>2.0418972150816357</v>
      </c>
      <c r="V149">
        <f t="shared" si="50"/>
        <v>1.6438349749034447</v>
      </c>
      <c r="X149" s="6">
        <f t="shared" si="51"/>
        <v>0.11463532216198115</v>
      </c>
      <c r="Y149">
        <f t="shared" si="52"/>
        <v>1.8882785649378135</v>
      </c>
      <c r="AA149">
        <f t="shared" si="57"/>
        <v>0.10655423092513976</v>
      </c>
      <c r="AB149">
        <f t="shared" si="53"/>
        <v>2.0314859367272544</v>
      </c>
      <c r="AD149" s="6">
        <f t="shared" si="54"/>
        <v>6.127931166811031</v>
      </c>
      <c r="AE149" s="5">
        <f t="shared" si="39"/>
        <v>2.3452677491663563</v>
      </c>
      <c r="AH149" s="6">
        <f t="shared" si="55"/>
        <v>2.3163884117562983</v>
      </c>
      <c r="AI149" s="6">
        <f t="shared" si="56"/>
        <v>2.6351579525729503</v>
      </c>
      <c r="AK149">
        <f t="shared" si="40"/>
        <v>453.8296841449004</v>
      </c>
      <c r="AL149">
        <v>468.88</v>
      </c>
      <c r="AQ149">
        <f t="shared" si="41"/>
        <v>1.7357549279587903</v>
      </c>
      <c r="AT149" s="1">
        <v>0.34861111111111115</v>
      </c>
      <c r="AU149">
        <v>468.88</v>
      </c>
      <c r="AV149">
        <v>616.337</v>
      </c>
      <c r="AW149">
        <v>49.034</v>
      </c>
      <c r="AX149">
        <v>2.19862</v>
      </c>
    </row>
    <row r="150" spans="8:50" ht="12.75">
      <c r="H150" t="s">
        <v>6</v>
      </c>
      <c r="I150" s="1">
        <v>0.34930555555555554</v>
      </c>
      <c r="J150">
        <v>929.02</v>
      </c>
      <c r="K150">
        <v>62.88173</v>
      </c>
      <c r="L150">
        <v>117.378</v>
      </c>
      <c r="M150">
        <v>2.18594</v>
      </c>
      <c r="N150">
        <f t="shared" si="42"/>
        <v>2.185943224876703</v>
      </c>
      <c r="O150">
        <f t="shared" si="43"/>
        <v>27.118270000000003</v>
      </c>
      <c r="P150">
        <f t="shared" si="44"/>
        <v>0.032285767398914644</v>
      </c>
      <c r="Q150">
        <f t="shared" si="45"/>
        <v>27.150555767398917</v>
      </c>
      <c r="R150">
        <f t="shared" si="46"/>
        <v>62.84944423260109</v>
      </c>
      <c r="S150">
        <f t="shared" si="47"/>
        <v>2.183562055385287</v>
      </c>
      <c r="T150">
        <f t="shared" si="48"/>
        <v>1.757882644631983</v>
      </c>
      <c r="U150">
        <f t="shared" si="49"/>
        <v>2.031051911620318</v>
      </c>
      <c r="V150">
        <f t="shared" si="50"/>
        <v>1.6351039334918216</v>
      </c>
      <c r="X150" s="6">
        <f t="shared" si="51"/>
        <v>0.11477054656517754</v>
      </c>
      <c r="Y150">
        <f t="shared" si="52"/>
        <v>1.8925299897945154</v>
      </c>
      <c r="AA150">
        <f t="shared" si="57"/>
        <v>0.10671434827296579</v>
      </c>
      <c r="AB150">
        <f t="shared" si="53"/>
        <v>2.035402969093819</v>
      </c>
      <c r="AD150" s="6">
        <f t="shared" si="54"/>
        <v>6.158232025034431</v>
      </c>
      <c r="AE150" s="5">
        <f t="shared" si="39"/>
        <v>2.351360110693932</v>
      </c>
      <c r="AH150" s="6">
        <f t="shared" si="55"/>
        <v>2.3185327673484437</v>
      </c>
      <c r="AI150" s="6">
        <f t="shared" si="56"/>
        <v>2.63782157378712</v>
      </c>
      <c r="AK150">
        <f t="shared" si="40"/>
        <v>457.1332276317058</v>
      </c>
      <c r="AL150">
        <v>472.59</v>
      </c>
      <c r="AQ150">
        <f t="shared" si="41"/>
        <v>1.7232818047633658</v>
      </c>
      <c r="AT150" s="1">
        <v>0.34930555555555554</v>
      </c>
      <c r="AU150">
        <v>472.59</v>
      </c>
      <c r="AV150">
        <v>619.942</v>
      </c>
      <c r="AW150">
        <v>49.405</v>
      </c>
      <c r="AX150">
        <v>2.18594</v>
      </c>
    </row>
    <row r="151" spans="8:50" ht="12.75">
      <c r="H151" t="s">
        <v>6</v>
      </c>
      <c r="I151" s="1">
        <v>0.35</v>
      </c>
      <c r="J151">
        <v>929.89</v>
      </c>
      <c r="K151">
        <v>62.71154</v>
      </c>
      <c r="L151">
        <v>117.58364</v>
      </c>
      <c r="M151">
        <v>2.17346</v>
      </c>
      <c r="N151">
        <f t="shared" si="42"/>
        <v>2.173456709893828</v>
      </c>
      <c r="O151">
        <f t="shared" si="43"/>
        <v>27.28846</v>
      </c>
      <c r="P151">
        <f t="shared" si="44"/>
        <v>0.03208426198813523</v>
      </c>
      <c r="Q151">
        <f t="shared" si="45"/>
        <v>27.320544261988136</v>
      </c>
      <c r="R151">
        <f t="shared" si="46"/>
        <v>62.67945573801187</v>
      </c>
      <c r="S151">
        <f t="shared" si="47"/>
        <v>2.171120748878575</v>
      </c>
      <c r="T151">
        <f t="shared" si="48"/>
        <v>1.747866736574432</v>
      </c>
      <c r="U151">
        <f t="shared" si="49"/>
        <v>2.020357441932605</v>
      </c>
      <c r="V151">
        <f t="shared" si="50"/>
        <v>1.6264943212249257</v>
      </c>
      <c r="X151" s="6">
        <f t="shared" si="51"/>
        <v>0.11490455085812165</v>
      </c>
      <c r="Y151">
        <f t="shared" si="52"/>
        <v>1.8964944736615374</v>
      </c>
      <c r="AA151">
        <f t="shared" si="57"/>
        <v>0.10687278801151558</v>
      </c>
      <c r="AB151">
        <f t="shared" si="53"/>
        <v>2.039020874775984</v>
      </c>
      <c r="AD151" s="6">
        <f t="shared" si="54"/>
        <v>6.18843124455891</v>
      </c>
      <c r="AE151" s="5">
        <f t="shared" si="39"/>
        <v>2.357098321573587</v>
      </c>
      <c r="AH151" s="6">
        <f t="shared" si="55"/>
        <v>2.320369594916412</v>
      </c>
      <c r="AI151" s="6">
        <f t="shared" si="56"/>
        <v>2.6401031976440636</v>
      </c>
      <c r="AK151">
        <f t="shared" si="40"/>
        <v>460.4335156628338</v>
      </c>
      <c r="AL151">
        <v>475.67</v>
      </c>
      <c r="AQ151">
        <f t="shared" si="41"/>
        <v>1.7342573507654875</v>
      </c>
      <c r="AT151" s="1">
        <v>0.35</v>
      </c>
      <c r="AU151">
        <v>475.67</v>
      </c>
      <c r="AV151">
        <v>623.536</v>
      </c>
      <c r="AW151">
        <v>49.764</v>
      </c>
      <c r="AX151">
        <v>2.17346</v>
      </c>
    </row>
    <row r="152" spans="8:50" ht="12.75">
      <c r="H152" t="s">
        <v>6</v>
      </c>
      <c r="I152" s="1">
        <v>0.3506944444444444</v>
      </c>
      <c r="J152">
        <v>930.03</v>
      </c>
      <c r="K152">
        <v>62.54166</v>
      </c>
      <c r="L152">
        <v>117.78993</v>
      </c>
      <c r="M152">
        <v>2.16115</v>
      </c>
      <c r="N152">
        <f t="shared" si="42"/>
        <v>2.161152384903973</v>
      </c>
      <c r="O152">
        <f t="shared" si="43"/>
        <v>27.45834</v>
      </c>
      <c r="P152">
        <f t="shared" si="44"/>
        <v>0.03188563617911358</v>
      </c>
      <c r="Q152">
        <f t="shared" si="45"/>
        <v>27.49022563617911</v>
      </c>
      <c r="R152">
        <f t="shared" si="46"/>
        <v>62.50977436382089</v>
      </c>
      <c r="S152">
        <f t="shared" si="47"/>
        <v>2.1588604450352173</v>
      </c>
      <c r="T152">
        <f t="shared" si="48"/>
        <v>1.7379965452093646</v>
      </c>
      <c r="U152">
        <f t="shared" si="49"/>
        <v>2.009810250263048</v>
      </c>
      <c r="V152">
        <f t="shared" si="50"/>
        <v>1.618003275532043</v>
      </c>
      <c r="X152" s="6">
        <f t="shared" si="51"/>
        <v>0.11503735892357642</v>
      </c>
      <c r="Y152">
        <f t="shared" si="52"/>
        <v>1.9043099230174487</v>
      </c>
      <c r="AA152">
        <f t="shared" si="57"/>
        <v>0.10702958260082221</v>
      </c>
      <c r="AB152">
        <f t="shared" si="53"/>
        <v>2.0467872413640857</v>
      </c>
      <c r="AD152" s="6">
        <f t="shared" si="54"/>
        <v>6.218530555874475</v>
      </c>
      <c r="AE152" s="5">
        <f t="shared" si="39"/>
        <v>2.367626620643824</v>
      </c>
      <c r="AH152" s="6">
        <f t="shared" si="55"/>
        <v>2.3264672608890438</v>
      </c>
      <c r="AI152" s="6">
        <f t="shared" si="56"/>
        <v>2.647677441627251</v>
      </c>
      <c r="AK152">
        <f t="shared" si="40"/>
        <v>463.6151751499969</v>
      </c>
      <c r="AL152">
        <v>478.31</v>
      </c>
      <c r="AQ152">
        <f t="shared" si="41"/>
        <v>1.7614892668716036</v>
      </c>
      <c r="AT152" s="1">
        <v>0.3506944444444444</v>
      </c>
      <c r="AU152">
        <v>478.31</v>
      </c>
      <c r="AV152">
        <v>627.116</v>
      </c>
      <c r="AW152">
        <v>50.071</v>
      </c>
      <c r="AX152">
        <v>2.16115</v>
      </c>
    </row>
    <row r="153" spans="8:50" ht="12.75">
      <c r="H153" t="s">
        <v>6</v>
      </c>
      <c r="I153" s="1">
        <v>0.3513888888888889</v>
      </c>
      <c r="J153">
        <v>929.68</v>
      </c>
      <c r="K153">
        <v>62.37211</v>
      </c>
      <c r="L153">
        <v>117.99687</v>
      </c>
      <c r="M153">
        <v>2.14903</v>
      </c>
      <c r="N153">
        <f t="shared" si="42"/>
        <v>2.1490279334487448</v>
      </c>
      <c r="O153">
        <f t="shared" si="43"/>
        <v>27.62789</v>
      </c>
      <c r="P153">
        <f t="shared" si="44"/>
        <v>0.031689853264492654</v>
      </c>
      <c r="Q153">
        <f t="shared" si="45"/>
        <v>27.659579853264493</v>
      </c>
      <c r="R153">
        <f t="shared" si="46"/>
        <v>62.34042014673551</v>
      </c>
      <c r="S153">
        <f t="shared" si="47"/>
        <v>2.1467788617153043</v>
      </c>
      <c r="T153">
        <f t="shared" si="48"/>
        <v>1.7282702332937625</v>
      </c>
      <c r="U153" s="12">
        <f t="shared" si="49"/>
        <v>1.999408715393263</v>
      </c>
      <c r="V153">
        <f t="shared" si="50"/>
        <v>1.6096294912468498</v>
      </c>
      <c r="X153" s="6">
        <f t="shared" si="51"/>
        <v>0.11516897090114331</v>
      </c>
      <c r="Y153">
        <f t="shared" si="52"/>
        <v>1.9147295670344253</v>
      </c>
      <c r="AA153">
        <f t="shared" si="57"/>
        <v>0.1071847364323195</v>
      </c>
      <c r="AB153">
        <f t="shared" si="53"/>
        <v>2.0573585487014703</v>
      </c>
      <c r="AD153" s="6">
        <f t="shared" si="54"/>
        <v>6.248526379240014</v>
      </c>
      <c r="AE153" s="5">
        <f t="shared" si="39"/>
        <v>2.3813991125429435</v>
      </c>
      <c r="AH153" s="6">
        <f t="shared" si="55"/>
        <v>2.335457601959971</v>
      </c>
      <c r="AI153" s="6">
        <f t="shared" si="56"/>
        <v>2.6588448353593614</v>
      </c>
      <c r="AK153">
        <f t="shared" si="40"/>
        <v>466.7112109774574</v>
      </c>
      <c r="AL153">
        <v>480.34</v>
      </c>
      <c r="AQ153">
        <f t="shared" si="41"/>
        <v>1.8113692518919504</v>
      </c>
      <c r="AT153" s="1">
        <v>0.3513888888888889</v>
      </c>
      <c r="AU153">
        <v>480.34</v>
      </c>
      <c r="AV153">
        <v>630.686</v>
      </c>
      <c r="AW153">
        <v>50.395</v>
      </c>
      <c r="AX153">
        <v>2.14903</v>
      </c>
    </row>
    <row r="154" spans="8:50" ht="12.75">
      <c r="H154" t="s">
        <v>6</v>
      </c>
      <c r="I154" s="1">
        <v>0.3520833333333333</v>
      </c>
      <c r="J154">
        <v>931.57</v>
      </c>
      <c r="K154">
        <v>62.20288</v>
      </c>
      <c r="L154">
        <v>118.20448</v>
      </c>
      <c r="M154">
        <v>2.13708</v>
      </c>
      <c r="N154">
        <f t="shared" si="42"/>
        <v>2.137078963882848</v>
      </c>
      <c r="O154">
        <f t="shared" si="43"/>
        <v>27.79712</v>
      </c>
      <c r="P154">
        <f t="shared" si="44"/>
        <v>0.03149684303093912</v>
      </c>
      <c r="Q154">
        <f t="shared" si="45"/>
        <v>27.82861684303094</v>
      </c>
      <c r="R154">
        <f t="shared" si="46"/>
        <v>62.17138315696906</v>
      </c>
      <c r="S154">
        <f t="shared" si="47"/>
        <v>2.1348716478238976</v>
      </c>
      <c r="T154">
        <f t="shared" si="48"/>
        <v>1.7186842979666663</v>
      </c>
      <c r="U154">
        <f t="shared" si="49"/>
        <v>1.9891494232643399</v>
      </c>
      <c r="V154">
        <f t="shared" si="50"/>
        <v>1.6013702198718207</v>
      </c>
      <c r="X154" s="6">
        <f t="shared" si="51"/>
        <v>0.11529941010108014</v>
      </c>
      <c r="Y154">
        <f t="shared" si="52"/>
        <v>1.9129821221715977</v>
      </c>
      <c r="AA154">
        <f t="shared" si="57"/>
        <v>0.10733828121479806</v>
      </c>
      <c r="AB154">
        <f t="shared" si="53"/>
        <v>2.0548653073633303</v>
      </c>
      <c r="AD154" s="6">
        <f t="shared" si="54"/>
        <v>6.278420455438514</v>
      </c>
      <c r="AE154" s="5">
        <f t="shared" si="39"/>
        <v>2.3800413491329393</v>
      </c>
      <c r="AH154" s="6">
        <f t="shared" si="55"/>
        <v>2.331012449329209</v>
      </c>
      <c r="AI154" s="6">
        <f t="shared" si="56"/>
        <v>2.653323268464911</v>
      </c>
      <c r="AK154">
        <f t="shared" si="40"/>
        <v>470.141528415389</v>
      </c>
      <c r="AL154">
        <v>483.9</v>
      </c>
      <c r="AQ154">
        <f t="shared" si="41"/>
        <v>1.802876855085335</v>
      </c>
      <c r="AT154" s="1">
        <v>0.3520833333333333</v>
      </c>
      <c r="AU154">
        <v>483.9</v>
      </c>
      <c r="AV154">
        <v>634.242</v>
      </c>
      <c r="AW154">
        <v>50.741</v>
      </c>
      <c r="AX154">
        <v>2.13708</v>
      </c>
    </row>
    <row r="155" spans="8:50" ht="12.75">
      <c r="H155" t="s">
        <v>6</v>
      </c>
      <c r="I155" s="1">
        <v>0.3527777777777778</v>
      </c>
      <c r="J155">
        <v>933.11</v>
      </c>
      <c r="K155">
        <v>62.03398</v>
      </c>
      <c r="L155">
        <v>118.41275</v>
      </c>
      <c r="M155">
        <v>2.1253</v>
      </c>
      <c r="N155">
        <f t="shared" si="42"/>
        <v>2.125302605155867</v>
      </c>
      <c r="O155">
        <f t="shared" si="43"/>
        <v>27.96602</v>
      </c>
      <c r="P155">
        <f t="shared" si="44"/>
        <v>0.031306559814049735</v>
      </c>
      <c r="Q155">
        <f t="shared" si="45"/>
        <v>27.99732655981405</v>
      </c>
      <c r="R155">
        <f t="shared" si="46"/>
        <v>62.00267344018595</v>
      </c>
      <c r="S155">
        <f t="shared" si="47"/>
        <v>2.123135966358304</v>
      </c>
      <c r="T155">
        <f t="shared" si="48"/>
        <v>1.7092364552912467</v>
      </c>
      <c r="U155">
        <f t="shared" si="49"/>
        <v>1.9790302510476836</v>
      </c>
      <c r="V155">
        <f t="shared" si="50"/>
        <v>1.5932237524179504</v>
      </c>
      <c r="X155" s="6">
        <f t="shared" si="51"/>
        <v>0.1154286840591095</v>
      </c>
      <c r="Y155">
        <f t="shared" si="52"/>
        <v>1.9130298666247667</v>
      </c>
      <c r="AA155">
        <f t="shared" si="57"/>
        <v>0.10749023002762355</v>
      </c>
      <c r="AB155">
        <f t="shared" si="53"/>
        <v>2.0543124711289873</v>
      </c>
      <c r="AD155" s="6">
        <f t="shared" si="54"/>
        <v>6.308210993424645</v>
      </c>
      <c r="AE155" s="5">
        <f t="shared" si="39"/>
        <v>2.380914790386609</v>
      </c>
      <c r="AH155" s="6">
        <f t="shared" si="55"/>
        <v>2.3285537839656563</v>
      </c>
      <c r="AI155" s="6">
        <f t="shared" si="56"/>
        <v>2.650269225914837</v>
      </c>
      <c r="AK155">
        <f t="shared" si="40"/>
        <v>473.5107447013477</v>
      </c>
      <c r="AL155">
        <v>487.35</v>
      </c>
      <c r="AQ155">
        <f t="shared" si="41"/>
        <v>1.798163868532988</v>
      </c>
      <c r="AT155" s="1">
        <v>0.3527777777777778</v>
      </c>
      <c r="AU155">
        <v>487.35</v>
      </c>
      <c r="AV155">
        <v>637.786</v>
      </c>
      <c r="AW155">
        <v>51.066</v>
      </c>
      <c r="AX155">
        <v>2.1253</v>
      </c>
    </row>
    <row r="156" spans="8:50" ht="12.75">
      <c r="H156" t="s">
        <v>6</v>
      </c>
      <c r="I156" s="1">
        <v>0.3534722222222222</v>
      </c>
      <c r="J156">
        <v>934.62</v>
      </c>
      <c r="K156">
        <v>61.86541</v>
      </c>
      <c r="L156">
        <v>118.6217</v>
      </c>
      <c r="M156">
        <v>2.1137</v>
      </c>
      <c r="N156">
        <f t="shared" si="42"/>
        <v>2.113695363063593</v>
      </c>
      <c r="O156">
        <f t="shared" si="43"/>
        <v>28.134590000000003</v>
      </c>
      <c r="P156">
        <f t="shared" si="44"/>
        <v>0.031118947879929117</v>
      </c>
      <c r="Q156">
        <f t="shared" si="45"/>
        <v>28.16570894787993</v>
      </c>
      <c r="R156">
        <f t="shared" si="46"/>
        <v>61.834291052120065</v>
      </c>
      <c r="S156">
        <f t="shared" si="47"/>
        <v>2.111568358279481</v>
      </c>
      <c r="T156">
        <f t="shared" si="48"/>
        <v>1.6999239205585985</v>
      </c>
      <c r="U156">
        <f t="shared" si="49"/>
        <v>1.9690485283320738</v>
      </c>
      <c r="V156">
        <f t="shared" si="50"/>
        <v>1.5851879390633339</v>
      </c>
      <c r="X156" s="6">
        <f t="shared" si="51"/>
        <v>0.1155568078029443</v>
      </c>
      <c r="Y156">
        <f t="shared" si="52"/>
        <v>1.9131458556841465</v>
      </c>
      <c r="AA156">
        <f t="shared" si="57"/>
        <v>0.10764060474144264</v>
      </c>
      <c r="AB156">
        <f t="shared" si="53"/>
        <v>2.05384416480499</v>
      </c>
      <c r="AD156" s="6">
        <f t="shared" si="54"/>
        <v>6.3378979763935686</v>
      </c>
      <c r="AE156" s="5">
        <f t="shared" si="39"/>
        <v>2.381871601912245</v>
      </c>
      <c r="AH156" s="6">
        <f t="shared" si="55"/>
        <v>2.3261735791612277</v>
      </c>
      <c r="AI156" s="6">
        <f t="shared" si="56"/>
        <v>2.647312643511076</v>
      </c>
      <c r="AK156">
        <f t="shared" si="40"/>
        <v>476.86694905308275</v>
      </c>
      <c r="AL156">
        <v>491.11</v>
      </c>
      <c r="AQ156">
        <f t="shared" si="41"/>
        <v>1.7813458444257508</v>
      </c>
      <c r="AT156" s="1">
        <v>0.3534722222222222</v>
      </c>
      <c r="AU156">
        <v>491.11</v>
      </c>
      <c r="AV156">
        <v>641.317</v>
      </c>
      <c r="AW156">
        <v>51.476</v>
      </c>
      <c r="AX156">
        <v>2.1137</v>
      </c>
    </row>
    <row r="157" spans="8:50" ht="12.75">
      <c r="H157" t="s">
        <v>6</v>
      </c>
      <c r="I157" s="1">
        <v>0.3541666666666667</v>
      </c>
      <c r="J157">
        <v>936.82</v>
      </c>
      <c r="K157">
        <v>61.69718</v>
      </c>
      <c r="L157">
        <v>118.83132</v>
      </c>
      <c r="M157">
        <v>2.10225</v>
      </c>
      <c r="N157">
        <f t="shared" si="42"/>
        <v>2.1022545125778227</v>
      </c>
      <c r="O157">
        <f t="shared" si="43"/>
        <v>28.302819999999997</v>
      </c>
      <c r="P157">
        <f t="shared" si="44"/>
        <v>0.03093396392260444</v>
      </c>
      <c r="Q157">
        <f t="shared" si="45"/>
        <v>28.3337539639226</v>
      </c>
      <c r="R157">
        <f t="shared" si="46"/>
        <v>61.666246036077396</v>
      </c>
      <c r="S157">
        <f t="shared" si="47"/>
        <v>2.100166130079686</v>
      </c>
      <c r="T157">
        <f t="shared" si="48"/>
        <v>1.690744525352898</v>
      </c>
      <c r="U157">
        <f t="shared" si="49"/>
        <v>1.9592022339772357</v>
      </c>
      <c r="V157">
        <f t="shared" si="50"/>
        <v>1.5772611526834277</v>
      </c>
      <c r="X157" s="6">
        <f t="shared" si="51"/>
        <v>0.11568378854810377</v>
      </c>
      <c r="Y157">
        <f t="shared" si="52"/>
        <v>1.9094007308050902</v>
      </c>
      <c r="AA157">
        <f t="shared" si="57"/>
        <v>0.1077894180280301</v>
      </c>
      <c r="AB157">
        <f t="shared" si="53"/>
        <v>2.049243000260103</v>
      </c>
      <c r="AD157" s="6">
        <f t="shared" si="54"/>
        <v>6.367479634209161</v>
      </c>
      <c r="AE157" s="5">
        <f t="shared" si="39"/>
        <v>2.378018023232295</v>
      </c>
      <c r="AH157" s="6">
        <f t="shared" si="55"/>
        <v>2.319517978774998</v>
      </c>
      <c r="AI157" s="6">
        <f t="shared" si="56"/>
        <v>2.6390453587161797</v>
      </c>
      <c r="AK157">
        <f t="shared" si="40"/>
        <v>480.3238299081232</v>
      </c>
      <c r="AL157">
        <v>494.54</v>
      </c>
      <c r="AQ157">
        <f t="shared" si="41"/>
        <v>1.776619934423681</v>
      </c>
      <c r="AT157" s="1">
        <v>0.3541666666666667</v>
      </c>
      <c r="AU157">
        <v>494.54</v>
      </c>
      <c r="AV157">
        <v>644.836</v>
      </c>
      <c r="AW157">
        <v>51.83</v>
      </c>
      <c r="AX157">
        <v>2.10225</v>
      </c>
    </row>
    <row r="158" spans="8:50" ht="12.75">
      <c r="H158" t="s">
        <v>6</v>
      </c>
      <c r="I158" s="1">
        <v>0.3548611111111111</v>
      </c>
      <c r="J158">
        <v>937.38</v>
      </c>
      <c r="K158">
        <v>61.52928</v>
      </c>
      <c r="L158">
        <v>119.04163</v>
      </c>
      <c r="M158">
        <v>2.09098</v>
      </c>
      <c r="N158">
        <f t="shared" si="42"/>
        <v>2.0909760506262756</v>
      </c>
      <c r="O158">
        <f t="shared" si="43"/>
        <v>28.47072</v>
      </c>
      <c r="P158">
        <f t="shared" si="44"/>
        <v>0.030751543965127515</v>
      </c>
      <c r="Q158">
        <f t="shared" si="45"/>
        <v>28.501471543965128</v>
      </c>
      <c r="R158">
        <f t="shared" si="46"/>
        <v>61.498528456034876</v>
      </c>
      <c r="S158">
        <f t="shared" si="47"/>
        <v>2.0889253135366452</v>
      </c>
      <c r="T158">
        <f t="shared" si="48"/>
        <v>1.6816950750458783</v>
      </c>
      <c r="U158">
        <f t="shared" si="49"/>
        <v>1.949488234962067</v>
      </c>
      <c r="V158">
        <f t="shared" si="50"/>
        <v>1.569440871030968</v>
      </c>
      <c r="X158" s="6">
        <f t="shared" si="51"/>
        <v>0.11580964837450913</v>
      </c>
      <c r="Y158">
        <f t="shared" si="52"/>
        <v>1.9145208436372532</v>
      </c>
      <c r="AA158">
        <f t="shared" si="57"/>
        <v>0.10793669994170528</v>
      </c>
      <c r="AB158">
        <f t="shared" si="53"/>
        <v>2.0541668017184698</v>
      </c>
      <c r="AD158" s="6">
        <f t="shared" si="54"/>
        <v>6.396957719944879</v>
      </c>
      <c r="AE158" s="5">
        <f t="shared" si="39"/>
        <v>2.3852042502265127</v>
      </c>
      <c r="AH158" s="6">
        <f t="shared" si="55"/>
        <v>2.3226903836450536</v>
      </c>
      <c r="AI158" s="6">
        <f t="shared" si="56"/>
        <v>2.6429859760945495</v>
      </c>
      <c r="AK158">
        <f t="shared" si="40"/>
        <v>483.5156218998023</v>
      </c>
      <c r="AL158">
        <v>497.74</v>
      </c>
      <c r="AQ158">
        <f t="shared" si="41"/>
        <v>1.780109022368571</v>
      </c>
      <c r="AT158" s="1">
        <v>0.3548611111111111</v>
      </c>
      <c r="AU158">
        <v>497.74</v>
      </c>
      <c r="AV158">
        <v>648.343</v>
      </c>
      <c r="AW158">
        <v>52.133</v>
      </c>
      <c r="AX158">
        <v>2.09098</v>
      </c>
    </row>
    <row r="159" spans="8:50" ht="12.75">
      <c r="H159" t="s">
        <v>6</v>
      </c>
      <c r="I159" s="1">
        <v>0.35555555555555557</v>
      </c>
      <c r="J159">
        <v>936.32</v>
      </c>
      <c r="K159">
        <v>61.36173</v>
      </c>
      <c r="L159">
        <v>119.25262</v>
      </c>
      <c r="M159">
        <v>2.07986</v>
      </c>
      <c r="N159">
        <f t="shared" si="42"/>
        <v>2.0798580732997225</v>
      </c>
      <c r="O159">
        <f t="shared" si="43"/>
        <v>28.63827</v>
      </c>
      <c r="P159">
        <f t="shared" si="44"/>
        <v>0.030571657974000823</v>
      </c>
      <c r="Q159">
        <f t="shared" si="45"/>
        <v>28.668841657974</v>
      </c>
      <c r="R159">
        <f t="shared" si="46"/>
        <v>61.331158342026</v>
      </c>
      <c r="S159">
        <f t="shared" si="47"/>
        <v>2.077844031628522</v>
      </c>
      <c r="T159">
        <f t="shared" si="48"/>
        <v>1.6727740585359412</v>
      </c>
      <c r="U159">
        <f t="shared" si="49"/>
        <v>1.9399051944594679</v>
      </c>
      <c r="V159">
        <f t="shared" si="50"/>
        <v>1.5617260178896166</v>
      </c>
      <c r="X159" s="6">
        <f t="shared" si="51"/>
        <v>0.11593438662073437</v>
      </c>
      <c r="Y159">
        <f t="shared" si="52"/>
        <v>1.9284944870497147</v>
      </c>
      <c r="AA159">
        <f t="shared" si="57"/>
        <v>0.10808245387921164</v>
      </c>
      <c r="AB159">
        <f t="shared" si="53"/>
        <v>2.0685950164255025</v>
      </c>
      <c r="AD159" s="6">
        <f t="shared" si="54"/>
        <v>6.426328724638022</v>
      </c>
      <c r="AE159" s="5">
        <f t="shared" si="39"/>
        <v>2.4034267596085916</v>
      </c>
      <c r="AH159" s="6">
        <f t="shared" si="55"/>
        <v>2.335698495886177</v>
      </c>
      <c r="AI159" s="6">
        <f t="shared" si="56"/>
        <v>2.6591440628636787</v>
      </c>
      <c r="AK159">
        <f t="shared" si="40"/>
        <v>486.44241119590066</v>
      </c>
      <c r="AL159">
        <v>500.22</v>
      </c>
      <c r="AQ159">
        <f t="shared" si="41"/>
        <v>1.810247814418573</v>
      </c>
      <c r="AT159" s="1">
        <v>0.35555555555555557</v>
      </c>
      <c r="AU159">
        <v>500.22</v>
      </c>
      <c r="AV159">
        <v>651.837</v>
      </c>
      <c r="AW159">
        <v>52.372</v>
      </c>
      <c r="AX159">
        <v>2.07986</v>
      </c>
    </row>
    <row r="160" spans="8:50" ht="12.75">
      <c r="H160" t="s">
        <v>6</v>
      </c>
      <c r="I160" s="1">
        <v>0.35625</v>
      </c>
      <c r="J160">
        <v>937.43</v>
      </c>
      <c r="K160">
        <v>61.19452</v>
      </c>
      <c r="L160">
        <v>119.46431</v>
      </c>
      <c r="M160">
        <v>2.0689</v>
      </c>
      <c r="N160">
        <f t="shared" si="42"/>
        <v>2.0688967427922815</v>
      </c>
      <c r="O160">
        <f t="shared" si="43"/>
        <v>28.805480000000003</v>
      </c>
      <c r="P160">
        <f t="shared" si="44"/>
        <v>0.030394244627911824</v>
      </c>
      <c r="Q160">
        <f t="shared" si="45"/>
        <v>28.835874244627913</v>
      </c>
      <c r="R160">
        <f t="shared" si="46"/>
        <v>61.16412575537208</v>
      </c>
      <c r="S160">
        <f t="shared" si="47"/>
        <v>2.0669184789813655</v>
      </c>
      <c r="T160">
        <f t="shared" si="48"/>
        <v>1.6639784122963108</v>
      </c>
      <c r="U160">
        <f t="shared" si="49"/>
        <v>1.930450098687645</v>
      </c>
      <c r="V160">
        <f t="shared" si="50"/>
        <v>1.5541141670060439</v>
      </c>
      <c r="X160" s="6">
        <f t="shared" si="51"/>
        <v>0.1160580248668473</v>
      </c>
      <c r="Y160">
        <f t="shared" si="52"/>
        <v>1.9304879746774388</v>
      </c>
      <c r="AA160">
        <f t="shared" si="57"/>
        <v>0.10822670921846791</v>
      </c>
      <c r="AB160">
        <f t="shared" si="53"/>
        <v>2.070178636938838</v>
      </c>
      <c r="AD160" s="6">
        <f t="shared" si="54"/>
        <v>6.455594411414506</v>
      </c>
      <c r="AE160" s="5">
        <f t="shared" si="39"/>
        <v>2.4067235108541656</v>
      </c>
      <c r="AH160" s="6">
        <f t="shared" si="55"/>
        <v>2.3354280865226698</v>
      </c>
      <c r="AI160" s="6">
        <f t="shared" si="56"/>
        <v>2.65880817262244</v>
      </c>
      <c r="AK160">
        <f t="shared" si="40"/>
        <v>489.701147249541</v>
      </c>
      <c r="AL160">
        <v>503.33</v>
      </c>
      <c r="AQ160">
        <f t="shared" si="41"/>
        <v>1.816248753682701</v>
      </c>
      <c r="AT160" s="1">
        <v>0.35625</v>
      </c>
      <c r="AU160">
        <v>503.33</v>
      </c>
      <c r="AV160">
        <v>655.317</v>
      </c>
      <c r="AW160">
        <v>52.714</v>
      </c>
      <c r="AX160">
        <v>2.0689</v>
      </c>
    </row>
    <row r="161" spans="8:50" ht="12.75">
      <c r="H161" t="s">
        <v>6</v>
      </c>
      <c r="I161" s="1">
        <v>0.35694444444444445</v>
      </c>
      <c r="J161">
        <v>938.36</v>
      </c>
      <c r="K161">
        <v>61.02765</v>
      </c>
      <c r="L161">
        <v>119.6767</v>
      </c>
      <c r="M161">
        <v>2.05809</v>
      </c>
      <c r="N161">
        <f t="shared" si="42"/>
        <v>2.058088979714177</v>
      </c>
      <c r="O161">
        <f t="shared" si="43"/>
        <v>28.97235</v>
      </c>
      <c r="P161">
        <f t="shared" si="44"/>
        <v>0.030219254860263157</v>
      </c>
      <c r="Q161">
        <f t="shared" si="45"/>
        <v>29.002569254860262</v>
      </c>
      <c r="R161">
        <f t="shared" si="46"/>
        <v>60.99743074513974</v>
      </c>
      <c r="S161">
        <f t="shared" si="47"/>
        <v>2.0561456052156597</v>
      </c>
      <c r="T161">
        <f t="shared" si="48"/>
        <v>1.6553056806105588</v>
      </c>
      <c r="U161">
        <f t="shared" si="49"/>
        <v>1.921120575812587</v>
      </c>
      <c r="V161">
        <f t="shared" si="50"/>
        <v>1.5466034089287481</v>
      </c>
      <c r="X161" s="6">
        <f t="shared" si="51"/>
        <v>0.11618057690573166</v>
      </c>
      <c r="Y161">
        <f t="shared" si="52"/>
        <v>1.9333994076551397</v>
      </c>
      <c r="AA161">
        <f t="shared" si="57"/>
        <v>0.10836948616593985</v>
      </c>
      <c r="AB161">
        <f t="shared" si="53"/>
        <v>2.072755593088457</v>
      </c>
      <c r="AD161" s="6">
        <f t="shared" si="54"/>
        <v>6.48475478994745</v>
      </c>
      <c r="AE161" s="5">
        <f t="shared" si="39"/>
        <v>2.411164683880998</v>
      </c>
      <c r="AH161" s="6">
        <f t="shared" si="55"/>
        <v>2.336184074163088</v>
      </c>
      <c r="AI161" s="6">
        <f t="shared" si="56"/>
        <v>2.6597472261656314</v>
      </c>
      <c r="AK161">
        <f t="shared" si="40"/>
        <v>492.92264223291966</v>
      </c>
      <c r="AL161">
        <v>506.41</v>
      </c>
      <c r="AQ161">
        <f t="shared" si="41"/>
        <v>1.8229541032946568</v>
      </c>
      <c r="AT161" s="1">
        <v>0.35694444444444445</v>
      </c>
      <c r="AU161">
        <v>506.41</v>
      </c>
      <c r="AV161">
        <v>658.786</v>
      </c>
      <c r="AW161">
        <v>53.077</v>
      </c>
      <c r="AX161">
        <v>2.05809</v>
      </c>
    </row>
    <row r="162" spans="8:50" ht="12.75">
      <c r="H162" t="s">
        <v>6</v>
      </c>
      <c r="I162" s="1">
        <v>0.3576388888888889</v>
      </c>
      <c r="J162">
        <v>939.3</v>
      </c>
      <c r="K162">
        <v>60.86114</v>
      </c>
      <c r="L162">
        <v>119.88979</v>
      </c>
      <c r="M162">
        <v>2.04743</v>
      </c>
      <c r="N162">
        <f t="shared" si="42"/>
        <v>2.0474330568374914</v>
      </c>
      <c r="O162">
        <f t="shared" si="43"/>
        <v>29.13886</v>
      </c>
      <c r="P162">
        <f t="shared" si="44"/>
        <v>0.030046661497307628</v>
      </c>
      <c r="Q162">
        <f t="shared" si="45"/>
        <v>29.16890666149731</v>
      </c>
      <c r="R162">
        <f t="shared" si="46"/>
        <v>60.83109333850269</v>
      </c>
      <c r="S162">
        <f t="shared" si="47"/>
        <v>2.0455237069716663</v>
      </c>
      <c r="T162">
        <f t="shared" si="48"/>
        <v>1.6467544921842385</v>
      </c>
      <c r="U162">
        <f t="shared" si="49"/>
        <v>1.911915411675242</v>
      </c>
      <c r="V162">
        <f t="shared" si="50"/>
        <v>1.5391927661956417</v>
      </c>
      <c r="X162" s="6">
        <f t="shared" si="51"/>
        <v>0.11630204173129957</v>
      </c>
      <c r="Y162">
        <f t="shared" si="52"/>
        <v>1.9361814920949834</v>
      </c>
      <c r="AA162">
        <f t="shared" si="57"/>
        <v>0.10851078767061698</v>
      </c>
      <c r="AB162">
        <f t="shared" si="53"/>
        <v>2.0752025261906413</v>
      </c>
      <c r="AD162" s="6">
        <f t="shared" si="54"/>
        <v>6.513806386754139</v>
      </c>
      <c r="AE162" s="5">
        <f t="shared" si="39"/>
        <v>2.415444738107281</v>
      </c>
      <c r="AH162" s="6">
        <f t="shared" si="55"/>
        <v>2.3368043733715873</v>
      </c>
      <c r="AI162" s="6">
        <f t="shared" si="56"/>
        <v>2.6605177336957</v>
      </c>
      <c r="AK162">
        <f t="shared" si="40"/>
        <v>496.1364511925816</v>
      </c>
      <c r="AL162">
        <v>510.11</v>
      </c>
      <c r="AQ162">
        <f t="shared" si="41"/>
        <v>1.805975658352239</v>
      </c>
      <c r="AT162" s="1">
        <v>0.3576388888888889</v>
      </c>
      <c r="AU162">
        <v>510.11</v>
      </c>
      <c r="AV162">
        <v>662.241</v>
      </c>
      <c r="AW162">
        <v>53.384</v>
      </c>
      <c r="AX162">
        <v>2.04743</v>
      </c>
    </row>
    <row r="163" spans="8:50" ht="12.75">
      <c r="H163" t="s">
        <v>6</v>
      </c>
      <c r="I163" s="1">
        <v>0.35833333333333334</v>
      </c>
      <c r="J163">
        <v>940.02</v>
      </c>
      <c r="K163">
        <v>60.69499</v>
      </c>
      <c r="L163">
        <v>120.10359</v>
      </c>
      <c r="M163">
        <v>2.03693</v>
      </c>
      <c r="N163">
        <f t="shared" si="42"/>
        <v>2.0369260069350115</v>
      </c>
      <c r="O163">
        <f t="shared" si="43"/>
        <v>29.305010000000003</v>
      </c>
      <c r="P163">
        <f t="shared" si="44"/>
        <v>0.029876417288179056</v>
      </c>
      <c r="Q163">
        <f t="shared" si="45"/>
        <v>29.334886417288182</v>
      </c>
      <c r="R163">
        <f t="shared" si="46"/>
        <v>60.66511358271182</v>
      </c>
      <c r="S163">
        <f t="shared" si="47"/>
        <v>2.035049844149322</v>
      </c>
      <c r="T163">
        <f t="shared" si="48"/>
        <v>1.638322480081699</v>
      </c>
      <c r="U163">
        <f t="shared" si="49"/>
        <v>1.902832312505551</v>
      </c>
      <c r="V163">
        <f t="shared" si="50"/>
        <v>1.5318803922008237</v>
      </c>
      <c r="X163" s="6">
        <f t="shared" si="51"/>
        <v>0.1164224329170309</v>
      </c>
      <c r="Y163">
        <f t="shared" si="52"/>
        <v>1.9401167955823053</v>
      </c>
      <c r="AA163">
        <f t="shared" si="57"/>
        <v>0.10865063364951218</v>
      </c>
      <c r="AB163">
        <f t="shared" si="53"/>
        <v>2.078893697145963</v>
      </c>
      <c r="AD163" s="6">
        <f t="shared" si="54"/>
        <v>6.542749235190302</v>
      </c>
      <c r="AE163" s="5">
        <f t="shared" si="39"/>
        <v>2.421164022127847</v>
      </c>
      <c r="AH163" s="6">
        <f t="shared" si="55"/>
        <v>2.3387157989048926</v>
      </c>
      <c r="AI163" s="6">
        <f t="shared" si="56"/>
        <v>2.662892019760225</v>
      </c>
      <c r="AK163">
        <f t="shared" si="40"/>
        <v>499.30469649761733</v>
      </c>
      <c r="AL163">
        <v>512.7</v>
      </c>
      <c r="AQ163">
        <f t="shared" si="41"/>
        <v>1.8301437505667808</v>
      </c>
      <c r="AT163" s="1">
        <v>0.35833333333333334</v>
      </c>
      <c r="AU163">
        <v>512.7</v>
      </c>
      <c r="AV163">
        <v>665.684</v>
      </c>
      <c r="AW163">
        <v>53.73</v>
      </c>
      <c r="AX163">
        <v>2.03693</v>
      </c>
    </row>
    <row r="164" spans="8:50" ht="12.75">
      <c r="H164" t="s">
        <v>6</v>
      </c>
      <c r="I164" s="1">
        <v>0.3590277777777778</v>
      </c>
      <c r="J164">
        <v>941.48</v>
      </c>
      <c r="K164">
        <v>60.52919</v>
      </c>
      <c r="L164">
        <v>120.31811</v>
      </c>
      <c r="M164">
        <v>2.02656</v>
      </c>
      <c r="N164">
        <f t="shared" si="42"/>
        <v>2.026564318011775</v>
      </c>
      <c r="O164">
        <f t="shared" si="43"/>
        <v>29.47081</v>
      </c>
      <c r="P164">
        <f t="shared" si="44"/>
        <v>0.029708466137520245</v>
      </c>
      <c r="Q164">
        <f t="shared" si="45"/>
        <v>29.50051846613752</v>
      </c>
      <c r="R164">
        <f t="shared" si="46"/>
        <v>60.49948153386248</v>
      </c>
      <c r="S164">
        <f t="shared" si="47"/>
        <v>2.024720532788692</v>
      </c>
      <c r="T164">
        <f t="shared" si="48"/>
        <v>1.630006839531402</v>
      </c>
      <c r="U164">
        <f t="shared" si="49"/>
        <v>1.893868502878446</v>
      </c>
      <c r="V164">
        <f t="shared" si="50"/>
        <v>1.5246640525807014</v>
      </c>
      <c r="X164" s="6">
        <f t="shared" si="51"/>
        <v>0.1165417709574723</v>
      </c>
      <c r="Y164">
        <f t="shared" si="52"/>
        <v>1.939847960588255</v>
      </c>
      <c r="AA164">
        <f t="shared" si="57"/>
        <v>0.10878905198402215</v>
      </c>
      <c r="AB164">
        <f t="shared" si="53"/>
        <v>2.078088857216988</v>
      </c>
      <c r="AD164" s="6">
        <f t="shared" si="54"/>
        <v>6.571585110001472</v>
      </c>
      <c r="AE164" s="5">
        <f t="shared" si="39"/>
        <v>2.421636029506104</v>
      </c>
      <c r="AH164" s="6">
        <f t="shared" si="55"/>
        <v>2.3359560028983304</v>
      </c>
      <c r="AI164" s="6">
        <f t="shared" si="56"/>
        <v>2.659463926389524</v>
      </c>
      <c r="AK164">
        <f t="shared" si="40"/>
        <v>502.58421866361834</v>
      </c>
      <c r="AL164">
        <v>516.08</v>
      </c>
      <c r="AQ164">
        <f t="shared" si="41"/>
        <v>1.8243140790388281</v>
      </c>
      <c r="AT164" s="1">
        <v>0.3590277777777778</v>
      </c>
      <c r="AU164">
        <v>516.08</v>
      </c>
      <c r="AV164">
        <v>669.113</v>
      </c>
      <c r="AW164">
        <v>54.072</v>
      </c>
      <c r="AX164">
        <v>2.02656</v>
      </c>
    </row>
    <row r="165" spans="8:50" ht="12.75">
      <c r="H165" t="s">
        <v>6</v>
      </c>
      <c r="I165" s="1">
        <v>0.3597222222222222</v>
      </c>
      <c r="J165">
        <v>943.49</v>
      </c>
      <c r="K165">
        <v>60.36375</v>
      </c>
      <c r="L165">
        <v>120.53335</v>
      </c>
      <c r="M165">
        <v>2.01635</v>
      </c>
      <c r="N165">
        <f t="shared" si="42"/>
        <v>2.0163458091551556</v>
      </c>
      <c r="O165">
        <f t="shared" si="43"/>
        <v>29.636249999999997</v>
      </c>
      <c r="P165">
        <f t="shared" si="44"/>
        <v>0.02954277350933223</v>
      </c>
      <c r="Q165">
        <f t="shared" si="45"/>
        <v>29.665792773509327</v>
      </c>
      <c r="R165">
        <f t="shared" si="46"/>
        <v>60.334207226490676</v>
      </c>
      <c r="S165">
        <f t="shared" si="47"/>
        <v>2.014533615086844</v>
      </c>
      <c r="T165">
        <f t="shared" si="48"/>
        <v>1.6218058333881562</v>
      </c>
      <c r="U165">
        <f t="shared" si="49"/>
        <v>1.8850223487430429</v>
      </c>
      <c r="V165">
        <f t="shared" si="50"/>
        <v>1.517542431838111</v>
      </c>
      <c r="X165" s="6">
        <f t="shared" si="51"/>
        <v>0.11666006165848668</v>
      </c>
      <c r="Y165">
        <f t="shared" si="52"/>
        <v>1.9364083123290754</v>
      </c>
      <c r="AA165">
        <f t="shared" si="57"/>
        <v>0.10892605344951622</v>
      </c>
      <c r="AB165">
        <f t="shared" si="53"/>
        <v>2.0738978964019315</v>
      </c>
      <c r="AD165" s="6">
        <f t="shared" si="54"/>
        <v>6.600312308283849</v>
      </c>
      <c r="AE165" s="5">
        <f t="shared" si="39"/>
        <v>2.41814580534633</v>
      </c>
      <c r="AH165" s="6">
        <f t="shared" si="55"/>
        <v>2.3296672384427293</v>
      </c>
      <c r="AI165" s="6">
        <f t="shared" si="56"/>
        <v>2.6516523085420873</v>
      </c>
      <c r="AK165">
        <f t="shared" si="40"/>
        <v>505.94358303149164</v>
      </c>
      <c r="AL165">
        <v>519.01</v>
      </c>
      <c r="AQ165">
        <f t="shared" si="41"/>
        <v>1.834851937303807</v>
      </c>
      <c r="AT165" s="1">
        <v>0.3597222222222222</v>
      </c>
      <c r="AU165">
        <v>519.01</v>
      </c>
      <c r="AV165">
        <v>672.529</v>
      </c>
      <c r="AW165">
        <v>54.443</v>
      </c>
      <c r="AX165">
        <v>2.01635</v>
      </c>
    </row>
    <row r="166" spans="8:50" ht="12.75">
      <c r="H166" t="s">
        <v>6</v>
      </c>
      <c r="I166" s="1">
        <v>0.36041666666666666</v>
      </c>
      <c r="J166">
        <v>944.07</v>
      </c>
      <c r="K166">
        <v>60.19868</v>
      </c>
      <c r="L166">
        <v>120.74932</v>
      </c>
      <c r="M166" s="13">
        <v>2.00627</v>
      </c>
      <c r="N166">
        <f t="shared" si="42"/>
        <v>2.0062683419992866</v>
      </c>
      <c r="O166">
        <f t="shared" si="43"/>
        <v>29.801319999999997</v>
      </c>
      <c r="P166">
        <f t="shared" si="44"/>
        <v>0.02937930556033456</v>
      </c>
      <c r="Q166">
        <f t="shared" si="45"/>
        <v>29.83069930556033</v>
      </c>
      <c r="R166">
        <f t="shared" si="46"/>
        <v>60.16930069443967</v>
      </c>
      <c r="S166">
        <f t="shared" si="47"/>
        <v>2.004486975025119</v>
      </c>
      <c r="T166">
        <f t="shared" si="48"/>
        <v>1.6137177581453144</v>
      </c>
      <c r="U166">
        <f t="shared" si="49"/>
        <v>1.8762922449748365</v>
      </c>
      <c r="V166">
        <f t="shared" si="50"/>
        <v>1.510514237763151</v>
      </c>
      <c r="X166" s="6">
        <f t="shared" si="51"/>
        <v>0.1167773107762136</v>
      </c>
      <c r="Y166">
        <f t="shared" si="52"/>
        <v>1.9408986074022458</v>
      </c>
      <c r="AA166">
        <f t="shared" si="57"/>
        <v>0.109061648755903</v>
      </c>
      <c r="AB166">
        <f t="shared" si="53"/>
        <v>2.0782091821206263</v>
      </c>
      <c r="AD166" s="6">
        <f t="shared" si="54"/>
        <v>6.628929141766601</v>
      </c>
      <c r="AE166" s="5">
        <f t="shared" si="39"/>
        <v>2.4245563000666954</v>
      </c>
      <c r="AH166" s="6">
        <f t="shared" si="55"/>
        <v>2.3322183483538623</v>
      </c>
      <c r="AI166" s="6">
        <f t="shared" si="56"/>
        <v>2.654821181514398</v>
      </c>
      <c r="AK166">
        <f t="shared" si="40"/>
        <v>509.06178538099005</v>
      </c>
      <c r="AL166">
        <v>521.37</v>
      </c>
      <c r="AQ166">
        <f t="shared" si="41"/>
        <v>1.8662673067001352</v>
      </c>
      <c r="AT166" s="1">
        <v>0.36041666666666666</v>
      </c>
      <c r="AU166">
        <v>521.37</v>
      </c>
      <c r="AV166">
        <v>675.933</v>
      </c>
      <c r="AW166">
        <v>54.73</v>
      </c>
      <c r="AX166">
        <v>2.00627</v>
      </c>
    </row>
    <row r="167" spans="8:50" ht="12.75">
      <c r="H167" t="s">
        <v>6</v>
      </c>
      <c r="I167" s="1">
        <v>0.3611111111111111</v>
      </c>
      <c r="J167">
        <v>944.42</v>
      </c>
      <c r="K167">
        <v>60.03399</v>
      </c>
      <c r="L167">
        <v>120.96602</v>
      </c>
      <c r="M167" s="12">
        <v>1.99633</v>
      </c>
      <c r="N167">
        <f t="shared" si="42"/>
        <v>1.9963298197935029</v>
      </c>
      <c r="O167">
        <f t="shared" si="43"/>
        <v>29.966009999999997</v>
      </c>
      <c r="P167">
        <f t="shared" si="44"/>
        <v>0.02921802912481141</v>
      </c>
      <c r="Q167">
        <f t="shared" si="45"/>
        <v>29.99522802912481</v>
      </c>
      <c r="R167">
        <f t="shared" si="46"/>
        <v>60.00477197087519</v>
      </c>
      <c r="S167">
        <f t="shared" si="47"/>
        <v>1.9945785374655651</v>
      </c>
      <c r="T167">
        <f t="shared" si="48"/>
        <v>1.6057409432073546</v>
      </c>
      <c r="U167">
        <f t="shared" si="49"/>
        <v>1.8676766148187305</v>
      </c>
      <c r="V167">
        <f t="shared" si="50"/>
        <v>1.5035782009847898</v>
      </c>
      <c r="X167" s="6">
        <f t="shared" si="51"/>
        <v>0.11689352401734539</v>
      </c>
      <c r="Y167">
        <f t="shared" si="52"/>
        <v>1.946626417027151</v>
      </c>
      <c r="AA167">
        <f t="shared" si="57"/>
        <v>0.10919584854635331</v>
      </c>
      <c r="AB167">
        <f t="shared" si="53"/>
        <v>2.0838523154565607</v>
      </c>
      <c r="AD167" s="6">
        <f t="shared" si="54"/>
        <v>6.657433936861677</v>
      </c>
      <c r="AE167" s="5">
        <f t="shared" si="39"/>
        <v>2.432514350539952</v>
      </c>
      <c r="AH167" s="6">
        <f t="shared" si="55"/>
        <v>2.3361609485851833</v>
      </c>
      <c r="AI167" s="6">
        <f t="shared" si="56"/>
        <v>2.6597185006221062</v>
      </c>
      <c r="AK167">
        <f t="shared" si="40"/>
        <v>512.1316728151568</v>
      </c>
      <c r="AL167">
        <v>524.51</v>
      </c>
      <c r="AQ167">
        <f t="shared" si="41"/>
        <v>1.8680435315505637</v>
      </c>
      <c r="AT167" s="1">
        <v>0.3611111111111111</v>
      </c>
      <c r="AU167">
        <v>524.51</v>
      </c>
      <c r="AV167">
        <v>679.322</v>
      </c>
      <c r="AW167">
        <v>55.011</v>
      </c>
      <c r="AX167">
        <v>1.99633</v>
      </c>
    </row>
    <row r="168" spans="8:50" ht="12.75">
      <c r="H168" t="s">
        <v>6</v>
      </c>
      <c r="I168" s="1">
        <v>0.36180555555555555</v>
      </c>
      <c r="J168">
        <v>944.43</v>
      </c>
      <c r="K168">
        <v>59.86966</v>
      </c>
      <c r="L168">
        <v>121.18346</v>
      </c>
      <c r="M168">
        <v>1.98653</v>
      </c>
      <c r="N168">
        <f t="shared" si="42"/>
        <v>1.9865264070144035</v>
      </c>
      <c r="O168">
        <f t="shared" si="43"/>
        <v>30.130339999999997</v>
      </c>
      <c r="P168">
        <f t="shared" si="44"/>
        <v>0.02905888280644981</v>
      </c>
      <c r="Q168">
        <f t="shared" si="45"/>
        <v>30.159398882806446</v>
      </c>
      <c r="R168">
        <f t="shared" si="46"/>
        <v>59.84060111719356</v>
      </c>
      <c r="S168">
        <f t="shared" si="47"/>
        <v>1.984804493093104</v>
      </c>
      <c r="T168">
        <f t="shared" si="48"/>
        <v>1.597872321874685</v>
      </c>
      <c r="U168">
        <f t="shared" si="49"/>
        <v>1.85917236516539</v>
      </c>
      <c r="V168">
        <f t="shared" si="50"/>
        <v>1.4967318313868407</v>
      </c>
      <c r="X168" s="6">
        <f t="shared" si="51"/>
        <v>0.11700872800257361</v>
      </c>
      <c r="Y168">
        <f t="shared" si="52"/>
        <v>1.9542297827005315</v>
      </c>
      <c r="AA168">
        <f t="shared" si="57"/>
        <v>0.10932868755046679</v>
      </c>
      <c r="AB168">
        <f t="shared" si="53"/>
        <v>2.0915090652028843</v>
      </c>
      <c r="AD168" s="6">
        <f t="shared" si="54"/>
        <v>6.685830214491833</v>
      </c>
      <c r="AE168" s="5">
        <f t="shared" si="39"/>
        <v>2.442819080023398</v>
      </c>
      <c r="AH168" s="6">
        <f t="shared" si="55"/>
        <v>2.342209615542038</v>
      </c>
      <c r="AI168" s="6">
        <f t="shared" si="56"/>
        <v>2.6672318802512773</v>
      </c>
      <c r="AK168">
        <f t="shared" si="40"/>
        <v>515.134578274462</v>
      </c>
      <c r="AL168">
        <v>527.26</v>
      </c>
      <c r="AQ168">
        <f t="shared" si="41"/>
        <v>1.883938625000284</v>
      </c>
      <c r="AT168" s="1">
        <v>0.36180555555555555</v>
      </c>
      <c r="AU168">
        <v>527.26</v>
      </c>
      <c r="AV168">
        <v>682.699</v>
      </c>
      <c r="AW168">
        <v>55.31</v>
      </c>
      <c r="AX168">
        <v>1.98653</v>
      </c>
    </row>
    <row r="169" spans="8:50" ht="12.75">
      <c r="H169" t="s">
        <v>6</v>
      </c>
      <c r="I169" s="1">
        <v>0.3625</v>
      </c>
      <c r="J169">
        <v>945.39</v>
      </c>
      <c r="K169">
        <v>59.70571</v>
      </c>
      <c r="L169">
        <v>121.40164</v>
      </c>
      <c r="M169">
        <v>1.97686</v>
      </c>
      <c r="N169">
        <f t="shared" si="42"/>
        <v>1.9768567342955488</v>
      </c>
      <c r="O169">
        <f t="shared" si="43"/>
        <v>30.294289999999997</v>
      </c>
      <c r="P169">
        <f t="shared" si="44"/>
        <v>0.028901845223216982</v>
      </c>
      <c r="Q169">
        <f t="shared" si="45"/>
        <v>30.323191845223214</v>
      </c>
      <c r="R169">
        <f t="shared" si="46"/>
        <v>59.676808154776786</v>
      </c>
      <c r="S169">
        <f t="shared" si="47"/>
        <v>1.9751634906937798</v>
      </c>
      <c r="T169">
        <f t="shared" si="48"/>
        <v>1.5901108063487905</v>
      </c>
      <c r="U169">
        <f t="shared" si="49"/>
        <v>1.8507785329974558</v>
      </c>
      <c r="V169">
        <f t="shared" si="50"/>
        <v>1.4899743536895278</v>
      </c>
      <c r="X169" s="6">
        <f t="shared" si="51"/>
        <v>0.11712292099166968</v>
      </c>
      <c r="Y169">
        <f t="shared" si="52"/>
        <v>1.9563987511666336</v>
      </c>
      <c r="AA169">
        <f t="shared" si="57"/>
        <v>0.10946016771304838</v>
      </c>
      <c r="AB169">
        <f t="shared" si="53"/>
        <v>2.0933563427545883</v>
      </c>
      <c r="AD169" s="6">
        <f t="shared" si="54"/>
        <v>6.714114581377322</v>
      </c>
      <c r="AE169" s="5">
        <f t="shared" si="39"/>
        <v>2.446332074250229</v>
      </c>
      <c r="AH169" s="6">
        <f t="shared" si="55"/>
        <v>2.3422036811613625</v>
      </c>
      <c r="AI169" s="6">
        <f t="shared" si="56"/>
        <v>2.66722450883288</v>
      </c>
      <c r="AK169">
        <f t="shared" si="40"/>
        <v>518.2841373769309</v>
      </c>
      <c r="AL169">
        <v>530.12</v>
      </c>
      <c r="AQ169">
        <f t="shared" si="41"/>
        <v>1.8952660491509827</v>
      </c>
      <c r="AT169" s="1">
        <v>0.3625</v>
      </c>
      <c r="AU169">
        <v>530.12</v>
      </c>
      <c r="AV169">
        <v>686.062</v>
      </c>
      <c r="AW169">
        <v>55.665</v>
      </c>
      <c r="AX169">
        <v>1.97686</v>
      </c>
    </row>
    <row r="170" spans="8:50" ht="12.75">
      <c r="H170" t="s">
        <v>6</v>
      </c>
      <c r="I170" s="1">
        <v>0.36319444444444443</v>
      </c>
      <c r="J170">
        <v>946.83</v>
      </c>
      <c r="K170">
        <v>59.54214</v>
      </c>
      <c r="L170">
        <v>121.62058</v>
      </c>
      <c r="M170">
        <v>1.96732</v>
      </c>
      <c r="N170">
        <f t="shared" si="42"/>
        <v>1.9673182829648164</v>
      </c>
      <c r="O170">
        <f t="shared" si="43"/>
        <v>30.457859999999997</v>
      </c>
      <c r="P170">
        <f t="shared" si="44"/>
        <v>0.028746876334132074</v>
      </c>
      <c r="Q170">
        <f t="shared" si="45"/>
        <v>30.48660687633413</v>
      </c>
      <c r="R170">
        <f t="shared" si="46"/>
        <v>59.51339312366587</v>
      </c>
      <c r="S170">
        <f t="shared" si="47"/>
        <v>1.9656530326437958</v>
      </c>
      <c r="T170">
        <f t="shared" si="48"/>
        <v>1.5824543859107565</v>
      </c>
      <c r="U170">
        <f t="shared" si="49"/>
        <v>1.84249315111311</v>
      </c>
      <c r="V170">
        <f t="shared" si="50"/>
        <v>1.4833041841916108</v>
      </c>
      <c r="X170" s="6">
        <f t="shared" si="51"/>
        <v>0.11723611517975806</v>
      </c>
      <c r="Y170">
        <f t="shared" si="52"/>
        <v>1.9557622958628462</v>
      </c>
      <c r="AA170">
        <f t="shared" si="57"/>
        <v>0.10959030702444504</v>
      </c>
      <c r="AB170">
        <f t="shared" si="53"/>
        <v>2.0922103423878586</v>
      </c>
      <c r="AD170" s="6">
        <f t="shared" si="54"/>
        <v>6.742287112103925</v>
      </c>
      <c r="AE170" s="5">
        <f t="shared" si="39"/>
        <v>2.446335012609464</v>
      </c>
      <c r="AH170" s="6">
        <f t="shared" si="55"/>
        <v>2.339070006204338</v>
      </c>
      <c r="AI170" s="6">
        <f t="shared" si="56"/>
        <v>2.663331999995066</v>
      </c>
      <c r="AK170">
        <f t="shared" si="40"/>
        <v>521.5040147943872</v>
      </c>
      <c r="AL170">
        <v>533.39</v>
      </c>
      <c r="AQ170">
        <f t="shared" si="41"/>
        <v>1.8908379358895626</v>
      </c>
      <c r="AT170" s="1">
        <v>0.36319444444444443</v>
      </c>
      <c r="AU170">
        <v>533.39</v>
      </c>
      <c r="AV170">
        <v>689.412</v>
      </c>
      <c r="AW170">
        <v>55.947</v>
      </c>
      <c r="AX170">
        <v>1.96732</v>
      </c>
    </row>
    <row r="171" spans="8:50" ht="12.75">
      <c r="H171" t="s">
        <v>6</v>
      </c>
      <c r="I171" s="1">
        <v>0.3638888888888889</v>
      </c>
      <c r="J171">
        <v>947.68</v>
      </c>
      <c r="K171">
        <v>59.37896</v>
      </c>
      <c r="L171">
        <v>121.84027</v>
      </c>
      <c r="M171">
        <v>1.95791</v>
      </c>
      <c r="N171">
        <f t="shared" si="42"/>
        <v>1.9579091703429359</v>
      </c>
      <c r="O171">
        <f t="shared" si="43"/>
        <v>30.62104</v>
      </c>
      <c r="P171">
        <f t="shared" si="44"/>
        <v>0.028593946423308828</v>
      </c>
      <c r="Q171">
        <f t="shared" si="45"/>
        <v>30.64963394642331</v>
      </c>
      <c r="R171">
        <f t="shared" si="46"/>
        <v>59.35036605357669</v>
      </c>
      <c r="S171">
        <f t="shared" si="47"/>
        <v>1.9562712548907832</v>
      </c>
      <c r="T171">
        <f t="shared" si="48"/>
        <v>1.5749015599000915</v>
      </c>
      <c r="U171">
        <f t="shared" si="49"/>
        <v>1.8343147972381655</v>
      </c>
      <c r="V171">
        <f t="shared" si="50"/>
        <v>1.4767201778873398</v>
      </c>
      <c r="X171" s="6">
        <f t="shared" si="51"/>
        <v>0.1173483156896147</v>
      </c>
      <c r="Y171">
        <f t="shared" si="52"/>
        <v>1.9584073336881778</v>
      </c>
      <c r="AA171">
        <f t="shared" si="57"/>
        <v>0.10971911530194506</v>
      </c>
      <c r="AB171">
        <f t="shared" si="53"/>
        <v>2.0945830761581323</v>
      </c>
      <c r="AD171" s="6">
        <f t="shared" si="54"/>
        <v>6.770346166550828</v>
      </c>
      <c r="AE171" s="5">
        <f t="shared" si="39"/>
        <v>2.4504405754805414</v>
      </c>
      <c r="AH171" s="6">
        <f t="shared" si="55"/>
        <v>2.3396102780073127</v>
      </c>
      <c r="AI171" s="6">
        <f t="shared" si="56"/>
        <v>2.664003101113319</v>
      </c>
      <c r="AK171">
        <f t="shared" si="40"/>
        <v>524.615645268043</v>
      </c>
      <c r="AL171">
        <v>536.46</v>
      </c>
      <c r="AQ171">
        <f t="shared" si="41"/>
        <v>1.8934164375641638</v>
      </c>
      <c r="AT171" s="1">
        <v>0.3638888888888889</v>
      </c>
      <c r="AU171">
        <v>536.46</v>
      </c>
      <c r="AV171">
        <v>692.749</v>
      </c>
      <c r="AW171">
        <v>56.258</v>
      </c>
      <c r="AX171">
        <v>1.95791</v>
      </c>
    </row>
    <row r="172" spans="8:50" ht="12.75">
      <c r="H172" t="s">
        <v>6</v>
      </c>
      <c r="I172" s="1">
        <v>0.3645833333333333</v>
      </c>
      <c r="J172">
        <v>948.29</v>
      </c>
      <c r="K172">
        <v>59.21616</v>
      </c>
      <c r="L172">
        <v>122.06071</v>
      </c>
      <c r="M172">
        <v>1.94863</v>
      </c>
      <c r="N172">
        <f t="shared" si="42"/>
        <v>1.9486264149552814</v>
      </c>
      <c r="O172">
        <f t="shared" si="43"/>
        <v>30.783839999999998</v>
      </c>
      <c r="P172">
        <f t="shared" si="44"/>
        <v>0.02844300790595788</v>
      </c>
      <c r="Q172">
        <f t="shared" si="45"/>
        <v>30.812283007905954</v>
      </c>
      <c r="R172">
        <f t="shared" si="46"/>
        <v>59.187716992094046</v>
      </c>
      <c r="S172">
        <f t="shared" si="47"/>
        <v>1.9470151972393854</v>
      </c>
      <c r="T172">
        <f t="shared" si="48"/>
        <v>1.5674499452033732</v>
      </c>
      <c r="U172">
        <f t="shared" si="49"/>
        <v>1.8262410866161094</v>
      </c>
      <c r="V172">
        <f t="shared" si="50"/>
        <v>1.4702204149219182</v>
      </c>
      <c r="X172" s="6">
        <f t="shared" si="51"/>
        <v>0.11745954122568979</v>
      </c>
      <c r="Y172">
        <f t="shared" si="52"/>
        <v>1.9623592718796765</v>
      </c>
      <c r="AA172">
        <f t="shared" si="57"/>
        <v>0.1098466179069495</v>
      </c>
      <c r="AB172">
        <f t="shared" si="53"/>
        <v>2.098360643112553</v>
      </c>
      <c r="AD172" s="6">
        <f t="shared" si="54"/>
        <v>6.798293549828065</v>
      </c>
      <c r="AE172" s="5">
        <f t="shared" si="39"/>
        <v>2.4561812761897768</v>
      </c>
      <c r="AH172" s="6">
        <f t="shared" si="55"/>
        <v>2.341621571824769</v>
      </c>
      <c r="AI172" s="6">
        <f t="shared" si="56"/>
        <v>2.666501439028788</v>
      </c>
      <c r="AK172">
        <f t="shared" si="40"/>
        <v>527.6765720055555</v>
      </c>
      <c r="AL172">
        <v>538.91</v>
      </c>
      <c r="AQ172">
        <f t="shared" si="41"/>
        <v>1.918625762069126</v>
      </c>
      <c r="AT172" s="1">
        <v>0.3645833333333333</v>
      </c>
      <c r="AU172">
        <v>538.91</v>
      </c>
      <c r="AV172">
        <v>696.072</v>
      </c>
      <c r="AW172">
        <v>56.557</v>
      </c>
      <c r="AX172">
        <v>1.94863</v>
      </c>
    </row>
    <row r="173" spans="8:50" ht="12.75">
      <c r="H173" t="s">
        <v>6</v>
      </c>
      <c r="I173" s="1">
        <v>0.3652777777777778</v>
      </c>
      <c r="J173">
        <v>949.72</v>
      </c>
      <c r="K173">
        <v>59.05376</v>
      </c>
      <c r="L173">
        <v>122.28193</v>
      </c>
      <c r="M173">
        <v>1.93947</v>
      </c>
      <c r="N173">
        <f t="shared" si="42"/>
        <v>1.9394688021431143</v>
      </c>
      <c r="O173">
        <f t="shared" si="43"/>
        <v>30.946240000000003</v>
      </c>
      <c r="P173">
        <f t="shared" si="44"/>
        <v>0.028294041914004996</v>
      </c>
      <c r="Q173">
        <f t="shared" si="45"/>
        <v>30.97453404191401</v>
      </c>
      <c r="R173">
        <f t="shared" si="46"/>
        <v>59.02546595808599</v>
      </c>
      <c r="S173">
        <f t="shared" si="47"/>
        <v>1.9378836607015992</v>
      </c>
      <c r="T173">
        <f t="shared" si="48"/>
        <v>1.5600985765720088</v>
      </c>
      <c r="U173">
        <f t="shared" si="49"/>
        <v>1.8182711638387639</v>
      </c>
      <c r="V173">
        <f t="shared" si="50"/>
        <v>1.463804206646637</v>
      </c>
      <c r="X173" s="6">
        <f t="shared" si="51"/>
        <v>0.11756978980740404</v>
      </c>
      <c r="Y173">
        <f t="shared" si="52"/>
        <v>1.9615420763835358</v>
      </c>
      <c r="AA173">
        <f t="shared" si="57"/>
        <v>0.10997281643458247</v>
      </c>
      <c r="AB173">
        <f t="shared" si="53"/>
        <v>2.0970463164956294</v>
      </c>
      <c r="AD173" s="6">
        <f t="shared" si="54"/>
        <v>6.826125921807138</v>
      </c>
      <c r="AE173" s="5">
        <f t="shared" si="39"/>
        <v>2.455951048563365</v>
      </c>
      <c r="AH173" s="6">
        <f t="shared" si="55"/>
        <v>2.3383034077169333</v>
      </c>
      <c r="AI173" s="6">
        <f t="shared" si="56"/>
        <v>2.6623797661392263</v>
      </c>
      <c r="AK173">
        <f t="shared" si="40"/>
        <v>530.8657585562585</v>
      </c>
      <c r="AL173">
        <v>541.85</v>
      </c>
      <c r="AQ173">
        <f t="shared" si="41"/>
        <v>1.9251125348535325</v>
      </c>
      <c r="AT173" s="1">
        <v>0.3652777777777778</v>
      </c>
      <c r="AU173">
        <v>541.85</v>
      </c>
      <c r="AV173">
        <v>699.381</v>
      </c>
      <c r="AW173">
        <v>56.861</v>
      </c>
      <c r="AX173">
        <v>1.93947</v>
      </c>
    </row>
    <row r="174" spans="8:50" ht="12.75">
      <c r="H174" t="s">
        <v>6</v>
      </c>
      <c r="I174" s="1">
        <v>0.3659722222222222</v>
      </c>
      <c r="J174">
        <v>950.62</v>
      </c>
      <c r="K174">
        <v>58.89175</v>
      </c>
      <c r="L174">
        <v>122.50392</v>
      </c>
      <c r="M174">
        <v>1.93043</v>
      </c>
      <c r="N174">
        <f t="shared" si="42"/>
        <v>1.9304334612624614</v>
      </c>
      <c r="O174">
        <f t="shared" si="43"/>
        <v>31.108249999999998</v>
      </c>
      <c r="P174">
        <f t="shared" si="44"/>
        <v>0.028147002641265233</v>
      </c>
      <c r="Q174">
        <f t="shared" si="45"/>
        <v>31.136397002641264</v>
      </c>
      <c r="R174">
        <f t="shared" si="46"/>
        <v>58.86360299735874</v>
      </c>
      <c r="S174">
        <f t="shared" si="47"/>
        <v>1.9288737945631933</v>
      </c>
      <c r="T174">
        <f t="shared" si="48"/>
        <v>1.5528451590306573</v>
      </c>
      <c r="U174">
        <f t="shared" si="49"/>
        <v>1.810402726129953</v>
      </c>
      <c r="V174">
        <f t="shared" si="50"/>
        <v>1.4574696992051959</v>
      </c>
      <c r="X174" s="6">
        <f t="shared" si="51"/>
        <v>0.11767907976559877</v>
      </c>
      <c r="Y174">
        <f t="shared" si="52"/>
        <v>1.9636909319013467</v>
      </c>
      <c r="AA174">
        <f t="shared" si="57"/>
        <v>0.11009773570998257</v>
      </c>
      <c r="AB174">
        <f t="shared" si="53"/>
        <v>2.098910938721958</v>
      </c>
      <c r="AD174" s="6">
        <f t="shared" si="54"/>
        <v>6.853845097105248</v>
      </c>
      <c r="AE174" s="5">
        <f t="shared" si="39"/>
        <v>2.459432091018187</v>
      </c>
      <c r="AH174" s="6">
        <f t="shared" si="55"/>
        <v>2.3383124930852253</v>
      </c>
      <c r="AI174" s="6">
        <f t="shared" si="56"/>
        <v>2.66239105157146</v>
      </c>
      <c r="AK174">
        <f t="shared" si="40"/>
        <v>533.9556699583873</v>
      </c>
      <c r="AL174">
        <v>544.89</v>
      </c>
      <c r="AQ174">
        <f t="shared" si="41"/>
        <v>1.927421269173525</v>
      </c>
      <c r="AT174" s="1">
        <v>0.3659722222222222</v>
      </c>
      <c r="AU174">
        <v>544.89</v>
      </c>
      <c r="AV174">
        <v>702.677</v>
      </c>
      <c r="AW174">
        <v>57.194</v>
      </c>
      <c r="AX174">
        <v>1.93043</v>
      </c>
    </row>
    <row r="175" spans="8:50" ht="12.75">
      <c r="H175" t="s">
        <v>6</v>
      </c>
      <c r="I175" s="1">
        <v>0.3666666666666667</v>
      </c>
      <c r="J175">
        <v>953.74</v>
      </c>
      <c r="K175">
        <v>58.73014</v>
      </c>
      <c r="L175">
        <v>122.72668</v>
      </c>
      <c r="M175">
        <v>1.92152</v>
      </c>
      <c r="N175">
        <f t="shared" si="42"/>
        <v>1.921518699599408</v>
      </c>
      <c r="O175">
        <f t="shared" si="43"/>
        <v>31.26986</v>
      </c>
      <c r="P175">
        <f t="shared" si="44"/>
        <v>0.028001863432940224</v>
      </c>
      <c r="Q175">
        <f t="shared" si="45"/>
        <v>31.297861863432942</v>
      </c>
      <c r="R175">
        <f t="shared" si="46"/>
        <v>58.70213813656706</v>
      </c>
      <c r="S175">
        <f t="shared" si="47"/>
        <v>1.9199839222093322</v>
      </c>
      <c r="T175">
        <f t="shared" si="48"/>
        <v>1.5456883428159294</v>
      </c>
      <c r="U175">
        <f t="shared" si="49"/>
        <v>1.8026344891710542</v>
      </c>
      <c r="V175">
        <f t="shared" si="50"/>
        <v>1.4512158586533517</v>
      </c>
      <c r="X175" s="6">
        <f t="shared" si="51"/>
        <v>0.11778741569356987</v>
      </c>
      <c r="Y175">
        <f t="shared" si="52"/>
        <v>1.9529710713055721</v>
      </c>
      <c r="AA175">
        <f t="shared" si="57"/>
        <v>0.11022138478472941</v>
      </c>
      <c r="AB175">
        <f t="shared" si="53"/>
        <v>2.0870307142544275</v>
      </c>
      <c r="AD175" s="6">
        <f t="shared" si="54"/>
        <v>6.881449468863556</v>
      </c>
      <c r="AE175" s="5">
        <f t="shared" si="39"/>
        <v>2.4467892306548755</v>
      </c>
      <c r="AH175" s="6">
        <f t="shared" si="55"/>
        <v>2.3239030393296556</v>
      </c>
      <c r="AI175" s="6">
        <f t="shared" si="56"/>
        <v>2.6444922819604333</v>
      </c>
      <c r="AK175">
        <f t="shared" si="40"/>
        <v>537.4131682172299</v>
      </c>
      <c r="AL175">
        <v>548.71</v>
      </c>
      <c r="AQ175">
        <f t="shared" si="41"/>
        <v>1.9002780867243645</v>
      </c>
      <c r="AT175" s="1">
        <v>0.3666666666666667</v>
      </c>
      <c r="AU175">
        <v>548.71</v>
      </c>
      <c r="AV175">
        <v>705.958</v>
      </c>
      <c r="AW175">
        <v>57.531</v>
      </c>
      <c r="AX175">
        <v>1.92152</v>
      </c>
    </row>
    <row r="176" spans="8:50" ht="12.75">
      <c r="H176" t="s">
        <v>6</v>
      </c>
      <c r="I176" s="1">
        <v>0.3673611111111111</v>
      </c>
      <c r="J176">
        <v>954.2</v>
      </c>
      <c r="K176">
        <v>58.56894</v>
      </c>
      <c r="L176">
        <v>122.95023</v>
      </c>
      <c r="M176">
        <v>1.91272</v>
      </c>
      <c r="N176">
        <f t="shared" si="42"/>
        <v>1.9127228549979338</v>
      </c>
      <c r="O176">
        <f t="shared" si="43"/>
        <v>31.431060000000002</v>
      </c>
      <c r="P176">
        <f t="shared" si="44"/>
        <v>0.02785859813304304</v>
      </c>
      <c r="Q176">
        <f t="shared" si="45"/>
        <v>31.458918598133046</v>
      </c>
      <c r="R176">
        <f t="shared" si="46"/>
        <v>58.541081401866954</v>
      </c>
      <c r="S176">
        <f t="shared" si="47"/>
        <v>1.9112123970848152</v>
      </c>
      <c r="T176">
        <f t="shared" si="48"/>
        <v>1.538626802364027</v>
      </c>
      <c r="U176">
        <f t="shared" si="49"/>
        <v>1.7949651896577732</v>
      </c>
      <c r="V176">
        <f t="shared" si="50"/>
        <v>1.445041667964504</v>
      </c>
      <c r="X176" s="6">
        <f t="shared" si="51"/>
        <v>0.1178948021546629</v>
      </c>
      <c r="Y176">
        <f t="shared" si="52"/>
        <v>1.9574889414285996</v>
      </c>
      <c r="AA176">
        <f t="shared" si="57"/>
        <v>0.11034377266074616</v>
      </c>
      <c r="AB176">
        <f t="shared" si="53"/>
        <v>2.0914435486921</v>
      </c>
      <c r="AD176" s="6">
        <f t="shared" si="54"/>
        <v>6.90893744496708</v>
      </c>
      <c r="AE176" s="5">
        <f t="shared" si="39"/>
        <v>2.4532314812401492</v>
      </c>
      <c r="AH176" s="6">
        <f t="shared" si="55"/>
        <v>2.3265777648829675</v>
      </c>
      <c r="AI176" s="6">
        <f t="shared" si="56"/>
        <v>2.647814704674268</v>
      </c>
      <c r="AK176">
        <f t="shared" si="40"/>
        <v>540.4084963116737</v>
      </c>
      <c r="AL176">
        <v>550.53</v>
      </c>
      <c r="AQ176">
        <f t="shared" si="41"/>
        <v>1.9469665540979184</v>
      </c>
      <c r="AT176" s="1">
        <v>0.3673611111111111</v>
      </c>
      <c r="AU176">
        <v>550.53</v>
      </c>
      <c r="AV176">
        <v>709.227</v>
      </c>
      <c r="AW176">
        <v>57.839</v>
      </c>
      <c r="AX176">
        <v>1.91272</v>
      </c>
    </row>
    <row r="177" spans="8:50" ht="12.75">
      <c r="H177" t="s">
        <v>6</v>
      </c>
      <c r="I177" s="1">
        <v>0.3680555555555556</v>
      </c>
      <c r="J177">
        <v>954.4</v>
      </c>
      <c r="K177">
        <v>58.40814</v>
      </c>
      <c r="L177">
        <v>123.17456</v>
      </c>
      <c r="M177">
        <v>1.90404</v>
      </c>
      <c r="N177">
        <f t="shared" si="42"/>
        <v>1.9040432215097942</v>
      </c>
      <c r="O177">
        <f t="shared" si="43"/>
        <v>31.591859999999997</v>
      </c>
      <c r="P177">
        <f t="shared" si="44"/>
        <v>0.027717163573962724</v>
      </c>
      <c r="Q177">
        <f t="shared" si="45"/>
        <v>31.61957716357396</v>
      </c>
      <c r="R177">
        <f t="shared" si="46"/>
        <v>58.380422836426035</v>
      </c>
      <c r="S177">
        <f t="shared" si="47"/>
        <v>1.9025565312871713</v>
      </c>
      <c r="T177">
        <f t="shared" si="48"/>
        <v>1.531658373771666</v>
      </c>
      <c r="U177">
        <f t="shared" si="49"/>
        <v>1.7873926478690523</v>
      </c>
      <c r="V177">
        <f t="shared" si="50"/>
        <v>1.4389453723482137</v>
      </c>
      <c r="X177" s="6">
        <f t="shared" si="51"/>
        <v>0.11800125688172369</v>
      </c>
      <c r="Y177">
        <f t="shared" si="52"/>
        <v>1.963461177515957</v>
      </c>
      <c r="AA177">
        <f t="shared" si="57"/>
        <v>0.11046492329994868</v>
      </c>
      <c r="AB177">
        <f t="shared" si="53"/>
        <v>2.0974159023877195</v>
      </c>
      <c r="AD177" s="6">
        <f t="shared" si="54"/>
        <v>6.936310849837508</v>
      </c>
      <c r="AE177" s="5">
        <f t="shared" si="39"/>
        <v>2.4614975574216658</v>
      </c>
      <c r="AH177" s="6">
        <f t="shared" si="55"/>
        <v>2.3308964875099756</v>
      </c>
      <c r="AI177" s="6">
        <f t="shared" si="56"/>
        <v>2.653179225954949</v>
      </c>
      <c r="AK177">
        <f t="shared" si="40"/>
        <v>543.3477757305322</v>
      </c>
      <c r="AL177">
        <v>553.08</v>
      </c>
      <c r="AQ177">
        <f t="shared" si="41"/>
        <v>1.9660580271061856</v>
      </c>
      <c r="AT177" s="1">
        <v>0.3680555555555556</v>
      </c>
      <c r="AU177">
        <v>553.08</v>
      </c>
      <c r="AV177">
        <v>712.481</v>
      </c>
      <c r="AW177">
        <v>58.091</v>
      </c>
      <c r="AX177">
        <v>1.90404</v>
      </c>
    </row>
    <row r="178" spans="8:50" ht="12.75">
      <c r="H178" t="s">
        <v>6</v>
      </c>
      <c r="I178" s="1">
        <v>0.36875</v>
      </c>
      <c r="J178">
        <v>955.77</v>
      </c>
      <c r="K178">
        <v>58.24775</v>
      </c>
      <c r="L178">
        <v>123.39969</v>
      </c>
      <c r="M178">
        <v>1.89548</v>
      </c>
      <c r="N178">
        <f t="shared" si="42"/>
        <v>1.895478230619251</v>
      </c>
      <c r="O178">
        <f t="shared" si="43"/>
        <v>31.752249999999997</v>
      </c>
      <c r="P178">
        <f t="shared" si="44"/>
        <v>0.027577535104148083</v>
      </c>
      <c r="Q178">
        <f t="shared" si="45"/>
        <v>31.779827535104143</v>
      </c>
      <c r="R178">
        <f t="shared" si="46"/>
        <v>58.22017246489585</v>
      </c>
      <c r="S178">
        <f t="shared" si="47"/>
        <v>1.894014770779613</v>
      </c>
      <c r="T178">
        <f t="shared" si="48"/>
        <v>1.5247818059572513</v>
      </c>
      <c r="U178">
        <f t="shared" si="49"/>
        <v>1.779915669759482</v>
      </c>
      <c r="V178">
        <f t="shared" si="50"/>
        <v>1.4329260105349366</v>
      </c>
      <c r="X178" s="6">
        <f t="shared" si="51"/>
        <v>0.11810678413386122</v>
      </c>
      <c r="Y178">
        <f t="shared" si="52"/>
        <v>1.9625886984448586</v>
      </c>
      <c r="AA178">
        <f t="shared" si="57"/>
        <v>0.11058484525936012</v>
      </c>
      <c r="AB178">
        <f t="shared" si="53"/>
        <v>2.096083230999168</v>
      </c>
      <c r="AD178" s="6">
        <f t="shared" si="54"/>
        <v>6.9635681035720545</v>
      </c>
      <c r="AE178" s="5">
        <f t="shared" si="39"/>
        <v>2.4611816402092392</v>
      </c>
      <c r="AH178" s="6">
        <f t="shared" si="55"/>
        <v>2.3275417994291545</v>
      </c>
      <c r="AI178" s="6">
        <f t="shared" si="56"/>
        <v>2.6490121846434587</v>
      </c>
      <c r="AK178">
        <f t="shared" si="40"/>
        <v>546.4771916520028</v>
      </c>
      <c r="AL178">
        <v>556.85</v>
      </c>
      <c r="AQ178">
        <f t="shared" si="41"/>
        <v>1.9393746143524617</v>
      </c>
      <c r="AT178" s="1">
        <v>0.36875</v>
      </c>
      <c r="AU178">
        <v>556.85</v>
      </c>
      <c r="AV178">
        <v>715.722</v>
      </c>
      <c r="AW178">
        <v>58.39</v>
      </c>
      <c r="AX178">
        <v>1.89548</v>
      </c>
    </row>
    <row r="179" spans="8:50" ht="12.75">
      <c r="H179" t="s">
        <v>6</v>
      </c>
      <c r="I179" s="1">
        <v>0.36944444444444446</v>
      </c>
      <c r="J179">
        <v>956.58</v>
      </c>
      <c r="K179">
        <v>58.08778</v>
      </c>
      <c r="L179">
        <v>123.62563</v>
      </c>
      <c r="M179">
        <v>1.88703</v>
      </c>
      <c r="N179">
        <f t="shared" si="42"/>
        <v>1.8870263414279838</v>
      </c>
      <c r="O179">
        <f t="shared" si="43"/>
        <v>31.912219999999998</v>
      </c>
      <c r="P179">
        <f t="shared" si="44"/>
        <v>0.027439688523291948</v>
      </c>
      <c r="Q179">
        <f t="shared" si="45"/>
        <v>31.93965968852329</v>
      </c>
      <c r="R179">
        <f t="shared" si="46"/>
        <v>58.06034031147671</v>
      </c>
      <c r="S179">
        <f t="shared" si="47"/>
        <v>1.885585588703382</v>
      </c>
      <c r="T179">
        <f t="shared" si="48"/>
        <v>1.517995869718936</v>
      </c>
      <c r="U179">
        <f t="shared" si="49"/>
        <v>1.7725330803240775</v>
      </c>
      <c r="V179">
        <f t="shared" si="50"/>
        <v>1.4269826365836746</v>
      </c>
      <c r="X179" s="6">
        <f t="shared" si="51"/>
        <v>0.11821138814545878</v>
      </c>
      <c r="Y179">
        <f t="shared" si="52"/>
        <v>1.9648968485730947</v>
      </c>
      <c r="AA179">
        <f t="shared" si="57"/>
        <v>0.1107035470512041</v>
      </c>
      <c r="AB179">
        <f t="shared" si="53"/>
        <v>2.0981548488688326</v>
      </c>
      <c r="AD179" s="6">
        <f t="shared" si="54"/>
        <v>6.9907076410121185</v>
      </c>
      <c r="AE179" s="5">
        <f t="shared" si="39"/>
        <v>2.464851747670372</v>
      </c>
      <c r="AH179" s="6">
        <f t="shared" si="55"/>
        <v>2.32776611403696</v>
      </c>
      <c r="AI179" s="6">
        <f t="shared" si="56"/>
        <v>2.6492908180707633</v>
      </c>
      <c r="AK179">
        <f t="shared" si="40"/>
        <v>549.4995959114754</v>
      </c>
      <c r="AL179">
        <v>560.7</v>
      </c>
      <c r="AQ179">
        <f t="shared" si="41"/>
        <v>1.909356405189187</v>
      </c>
      <c r="AT179" s="1">
        <v>0.36944444444444446</v>
      </c>
      <c r="AU179">
        <v>560.7</v>
      </c>
      <c r="AV179">
        <v>718.948</v>
      </c>
      <c r="AW179">
        <v>58.706</v>
      </c>
      <c r="AX179">
        <v>1.88703</v>
      </c>
    </row>
    <row r="180" spans="8:50" ht="12.75">
      <c r="H180" t="s">
        <v>6</v>
      </c>
      <c r="I180" s="1">
        <v>0.37013888888888885</v>
      </c>
      <c r="J180">
        <v>958.56</v>
      </c>
      <c r="K180">
        <v>57.92823</v>
      </c>
      <c r="L180">
        <v>123.85236</v>
      </c>
      <c r="M180">
        <v>1.87869</v>
      </c>
      <c r="N180">
        <f t="shared" si="42"/>
        <v>1.8786855201193418</v>
      </c>
      <c r="O180">
        <f t="shared" si="43"/>
        <v>32.07177</v>
      </c>
      <c r="P180">
        <f t="shared" si="44"/>
        <v>0.027303591586790108</v>
      </c>
      <c r="Q180">
        <f t="shared" si="45"/>
        <v>32.099073591586794</v>
      </c>
      <c r="R180">
        <f t="shared" si="46"/>
        <v>57.900926408413206</v>
      </c>
      <c r="S180">
        <f t="shared" si="47"/>
        <v>1.877266966234235</v>
      </c>
      <c r="T180">
        <f t="shared" si="48"/>
        <v>1.5112989397967043</v>
      </c>
      <c r="U180">
        <f t="shared" si="49"/>
        <v>1.7652432686695358</v>
      </c>
      <c r="V180">
        <f t="shared" si="50"/>
        <v>1.421113953640339</v>
      </c>
      <c r="X180" s="6">
        <f t="shared" si="51"/>
        <v>0.11831507960510554</v>
      </c>
      <c r="Y180">
        <f t="shared" si="52"/>
        <v>1.9603102115383322</v>
      </c>
      <c r="AA180">
        <f t="shared" si="57"/>
        <v>0.11082104447820348</v>
      </c>
      <c r="AB180">
        <f t="shared" si="53"/>
        <v>2.092871979513569</v>
      </c>
      <c r="AD180" s="6">
        <f t="shared" si="54"/>
        <v>7.017729603948524</v>
      </c>
      <c r="AE180" s="5">
        <f t="shared" si="39"/>
        <v>2.459868611459393</v>
      </c>
      <c r="AH180" s="6">
        <f t="shared" si="55"/>
        <v>2.3202472126011475</v>
      </c>
      <c r="AI180" s="6">
        <f t="shared" si="56"/>
        <v>2.639951179885269</v>
      </c>
      <c r="AK180">
        <f t="shared" si="40"/>
        <v>552.7149356606316</v>
      </c>
      <c r="AL180">
        <v>563.57</v>
      </c>
      <c r="AQ180">
        <f t="shared" si="41"/>
        <v>1.915159471471076</v>
      </c>
      <c r="AT180" s="1">
        <v>0.37013888888888885</v>
      </c>
      <c r="AU180">
        <v>563.57</v>
      </c>
      <c r="AV180">
        <v>722.16</v>
      </c>
      <c r="AW180">
        <v>59.158</v>
      </c>
      <c r="AX180">
        <v>1.87869</v>
      </c>
    </row>
    <row r="181" spans="8:50" ht="12.75">
      <c r="H181" t="s">
        <v>6</v>
      </c>
      <c r="I181" s="1">
        <v>0.37083333333333335</v>
      </c>
      <c r="J181">
        <v>961.28</v>
      </c>
      <c r="K181">
        <v>57.76911</v>
      </c>
      <c r="L181">
        <v>124.07991</v>
      </c>
      <c r="M181">
        <v>1.87045</v>
      </c>
      <c r="N181">
        <f t="shared" si="42"/>
        <v>1.8704542957681383</v>
      </c>
      <c r="O181">
        <f t="shared" si="43"/>
        <v>32.23089</v>
      </c>
      <c r="P181">
        <f t="shared" si="44"/>
        <v>0.027169221225643234</v>
      </c>
      <c r="Q181">
        <f t="shared" si="45"/>
        <v>32.25805922122564</v>
      </c>
      <c r="R181">
        <f t="shared" si="46"/>
        <v>57.74194077877436</v>
      </c>
      <c r="S181">
        <f t="shared" si="47"/>
        <v>1.8690574455703886</v>
      </c>
      <c r="T181">
        <f t="shared" si="48"/>
        <v>1.5046898425832171</v>
      </c>
      <c r="U181">
        <f t="shared" si="49"/>
        <v>1.758045110422301</v>
      </c>
      <c r="V181">
        <f t="shared" si="50"/>
        <v>1.4153190565249025</v>
      </c>
      <c r="X181" s="6">
        <f t="shared" si="51"/>
        <v>0.11841786257917641</v>
      </c>
      <c r="Y181">
        <f t="shared" si="52"/>
        <v>1.9513089172873126</v>
      </c>
      <c r="AA181">
        <f t="shared" si="57"/>
        <v>0.11093734579452008</v>
      </c>
      <c r="AB181">
        <f t="shared" si="53"/>
        <v>2.0828858808722694</v>
      </c>
      <c r="AD181" s="6">
        <f t="shared" si="54"/>
        <v>7.04463244804084</v>
      </c>
      <c r="AE181" s="5">
        <f t="shared" si="39"/>
        <v>2.4493371814111935</v>
      </c>
      <c r="AH181" s="6">
        <f t="shared" si="55"/>
        <v>2.3077621554176817</v>
      </c>
      <c r="AI181" s="6">
        <f t="shared" si="56"/>
        <v>2.6244428083745874</v>
      </c>
      <c r="AK181">
        <f t="shared" si="40"/>
        <v>556.0506373316152</v>
      </c>
      <c r="AL181">
        <v>567.1</v>
      </c>
      <c r="AQ181">
        <f t="shared" si="41"/>
        <v>1.896138499881739</v>
      </c>
      <c r="AT181" s="1">
        <v>0.37083333333333335</v>
      </c>
      <c r="AU181">
        <v>567.1</v>
      </c>
      <c r="AV181">
        <v>725.359</v>
      </c>
      <c r="AW181">
        <v>59.59</v>
      </c>
      <c r="AX181">
        <v>1.87045</v>
      </c>
    </row>
    <row r="182" spans="8:50" ht="12.75">
      <c r="H182" t="s">
        <v>6</v>
      </c>
      <c r="I182" s="1">
        <v>0.37152777777777773</v>
      </c>
      <c r="J182">
        <v>961</v>
      </c>
      <c r="K182">
        <v>57.61041</v>
      </c>
      <c r="L182">
        <v>124.30827</v>
      </c>
      <c r="M182">
        <v>1.86233</v>
      </c>
      <c r="N182">
        <f t="shared" si="42"/>
        <v>1.8623302044791235</v>
      </c>
      <c r="O182">
        <f t="shared" si="43"/>
        <v>32.38959</v>
      </c>
      <c r="P182">
        <f t="shared" si="44"/>
        <v>0.027036538150077286</v>
      </c>
      <c r="Q182">
        <f t="shared" si="45"/>
        <v>32.416626538150076</v>
      </c>
      <c r="R182">
        <f t="shared" si="46"/>
        <v>57.583373461849924</v>
      </c>
      <c r="S182">
        <f t="shared" si="47"/>
        <v>1.8609545781960553</v>
      </c>
      <c r="T182">
        <f t="shared" si="48"/>
        <v>1.4981666068940982</v>
      </c>
      <c r="U182">
        <f t="shared" si="49"/>
        <v>1.7509366074729202</v>
      </c>
      <c r="V182">
        <f t="shared" si="50"/>
        <v>1.409596336653849</v>
      </c>
      <c r="X182" s="6">
        <f t="shared" si="51"/>
        <v>0.11851975391329266</v>
      </c>
      <c r="Y182">
        <f t="shared" si="52"/>
        <v>1.9597610250383408</v>
      </c>
      <c r="AA182">
        <f t="shared" si="57"/>
        <v>0.11105247366466811</v>
      </c>
      <c r="AB182">
        <f t="shared" si="53"/>
        <v>2.09153733142195</v>
      </c>
      <c r="AD182" s="6">
        <f t="shared" si="54"/>
        <v>7.071418016420035</v>
      </c>
      <c r="AE182" s="5">
        <f t="shared" si="39"/>
        <v>2.460710264198879</v>
      </c>
      <c r="AH182" s="6">
        <f t="shared" si="55"/>
        <v>2.3149182632613257</v>
      </c>
      <c r="AI182" s="6">
        <f t="shared" si="56"/>
        <v>2.6333318008220314</v>
      </c>
      <c r="AK182">
        <f t="shared" si="40"/>
        <v>558.8511181995095</v>
      </c>
      <c r="AL182">
        <v>569.78</v>
      </c>
      <c r="AQ182">
        <f t="shared" si="41"/>
        <v>1.9079937613306879</v>
      </c>
      <c r="AT182" s="1">
        <v>0.37152777777777773</v>
      </c>
      <c r="AU182">
        <v>569.78</v>
      </c>
      <c r="AV182">
        <v>728.543</v>
      </c>
      <c r="AW182">
        <v>59.889</v>
      </c>
      <c r="AX182">
        <v>1.86233</v>
      </c>
    </row>
    <row r="183" spans="8:50" ht="12.75">
      <c r="H183" t="s">
        <v>6</v>
      </c>
      <c r="I183" s="1">
        <v>0.37222222222222223</v>
      </c>
      <c r="J183">
        <v>961.24</v>
      </c>
      <c r="K183">
        <v>57.45214</v>
      </c>
      <c r="L183">
        <v>124.53746</v>
      </c>
      <c r="M183">
        <v>1.85431</v>
      </c>
      <c r="N183">
        <f t="shared" si="42"/>
        <v>1.8543118574035096</v>
      </c>
      <c r="O183">
        <f t="shared" si="43"/>
        <v>32.54786</v>
      </c>
      <c r="P183">
        <f t="shared" si="44"/>
        <v>0.02690552060907159</v>
      </c>
      <c r="Q183">
        <f t="shared" si="45"/>
        <v>32.57476552060907</v>
      </c>
      <c r="R183">
        <f t="shared" si="46"/>
        <v>57.42523447939093</v>
      </c>
      <c r="S183">
        <f t="shared" si="47"/>
        <v>1.8529569874604082</v>
      </c>
      <c r="T183">
        <f t="shared" si="48"/>
        <v>1.491728124452809</v>
      </c>
      <c r="U183">
        <f t="shared" si="49"/>
        <v>1.743916696638961</v>
      </c>
      <c r="V183">
        <f t="shared" si="50"/>
        <v>1.4039449381092342</v>
      </c>
      <c r="X183" s="6">
        <f t="shared" si="51"/>
        <v>0.11862075739759811</v>
      </c>
      <c r="Y183">
        <f t="shared" si="52"/>
        <v>1.9651325081180036</v>
      </c>
      <c r="AA183">
        <f t="shared" si="57"/>
        <v>0.11116643593133772</v>
      </c>
      <c r="AB183">
        <f t="shared" si="53"/>
        <v>2.096905460237814</v>
      </c>
      <c r="AD183" s="6">
        <f t="shared" si="54"/>
        <v>7.098084776755581</v>
      </c>
      <c r="AE183" s="5">
        <f t="shared" si="39"/>
        <v>2.4682173034175006</v>
      </c>
      <c r="AH183" s="6">
        <f t="shared" si="55"/>
        <v>2.3186219050048806</v>
      </c>
      <c r="AI183" s="6">
        <f t="shared" si="56"/>
        <v>2.6379322965392302</v>
      </c>
      <c r="AK183">
        <f t="shared" si="40"/>
        <v>561.7308163891208</v>
      </c>
      <c r="AL183">
        <v>571.92</v>
      </c>
      <c r="AQ183">
        <f t="shared" si="41"/>
        <v>1.9392871504890032</v>
      </c>
      <c r="AT183" s="1">
        <v>0.37222222222222223</v>
      </c>
      <c r="AU183">
        <v>571.92</v>
      </c>
      <c r="AV183">
        <v>731.713</v>
      </c>
      <c r="AW183">
        <v>60.098</v>
      </c>
      <c r="AX183">
        <v>1.85431</v>
      </c>
    </row>
    <row r="184" spans="8:50" ht="12.75">
      <c r="H184" t="s">
        <v>6</v>
      </c>
      <c r="I184" s="1">
        <v>0.3729166666666666</v>
      </c>
      <c r="J184">
        <v>961.36</v>
      </c>
      <c r="K184">
        <v>57.29431</v>
      </c>
      <c r="L184">
        <v>124.76747</v>
      </c>
      <c r="M184">
        <v>1.8464</v>
      </c>
      <c r="N184">
        <f t="shared" si="42"/>
        <v>1.8463978892378823</v>
      </c>
      <c r="O184">
        <f t="shared" si="43"/>
        <v>32.70569</v>
      </c>
      <c r="P184">
        <f t="shared" si="44"/>
        <v>0.02677614723690551</v>
      </c>
      <c r="Q184">
        <f t="shared" si="45"/>
        <v>32.732466147236906</v>
      </c>
      <c r="R184">
        <f t="shared" si="46"/>
        <v>57.267533852763094</v>
      </c>
      <c r="S184">
        <f t="shared" si="47"/>
        <v>1.8450633198990434</v>
      </c>
      <c r="T184">
        <f t="shared" si="48"/>
        <v>1.4853733056491047</v>
      </c>
      <c r="U184">
        <f t="shared" si="49"/>
        <v>1.7369843310496091</v>
      </c>
      <c r="V184">
        <f t="shared" si="50"/>
        <v>1.3983640181048262</v>
      </c>
      <c r="X184" s="6">
        <f t="shared" si="51"/>
        <v>0.11872087680421285</v>
      </c>
      <c r="Y184">
        <f t="shared" si="52"/>
        <v>1.9711676624863428</v>
      </c>
      <c r="AA184">
        <f t="shared" si="57"/>
        <v>0.111279240398418</v>
      </c>
      <c r="AB184">
        <f t="shared" si="53"/>
        <v>2.102986616197429</v>
      </c>
      <c r="AD184" s="6">
        <f t="shared" si="54"/>
        <v>7.124631211447593</v>
      </c>
      <c r="AE184" s="5">
        <f t="shared" si="39"/>
        <v>2.4765589216738553</v>
      </c>
      <c r="AH184" s="6">
        <f t="shared" si="55"/>
        <v>2.323086853447146</v>
      </c>
      <c r="AI184" s="6">
        <f t="shared" si="56"/>
        <v>2.6434784528924737</v>
      </c>
      <c r="AK184">
        <f t="shared" si="40"/>
        <v>564.5767375768929</v>
      </c>
      <c r="AL184">
        <v>574.5</v>
      </c>
      <c r="AQ184">
        <f t="shared" si="41"/>
        <v>1.9538373788805832</v>
      </c>
      <c r="AT184" s="1">
        <v>0.3729166666666666</v>
      </c>
      <c r="AU184">
        <v>574.5</v>
      </c>
      <c r="AV184">
        <v>734.868</v>
      </c>
      <c r="AW184">
        <v>60.401</v>
      </c>
      <c r="AX184">
        <v>1.8464</v>
      </c>
    </row>
    <row r="185" spans="8:50" ht="12.75">
      <c r="H185" t="s">
        <v>6</v>
      </c>
      <c r="I185" s="1">
        <v>0.3736111111111111</v>
      </c>
      <c r="J185">
        <v>962.93</v>
      </c>
      <c r="K185">
        <v>57.13691</v>
      </c>
      <c r="L185">
        <v>124.99832</v>
      </c>
      <c r="M185">
        <v>1.83859</v>
      </c>
      <c r="N185">
        <f t="shared" si="42"/>
        <v>1.8385859702480798</v>
      </c>
      <c r="O185">
        <f t="shared" si="43"/>
        <v>32.86309</v>
      </c>
      <c r="P185">
        <f t="shared" si="44"/>
        <v>0.026648380890571772</v>
      </c>
      <c r="Q185">
        <f t="shared" si="45"/>
        <v>32.88973838089057</v>
      </c>
      <c r="R185">
        <f t="shared" si="46"/>
        <v>57.11026161910943</v>
      </c>
      <c r="S185">
        <f t="shared" si="47"/>
        <v>1.837271259768692</v>
      </c>
      <c r="T185">
        <f t="shared" si="48"/>
        <v>1.479100286187491</v>
      </c>
      <c r="U185">
        <f t="shared" si="49"/>
        <v>1.7301376141241713</v>
      </c>
      <c r="V185">
        <f t="shared" si="50"/>
        <v>1.3928520497931167</v>
      </c>
      <c r="X185" s="6">
        <f t="shared" si="51"/>
        <v>0.1188201284607537</v>
      </c>
      <c r="Y185">
        <f t="shared" si="52"/>
        <v>1.968589292609032</v>
      </c>
      <c r="AA185">
        <f t="shared" si="57"/>
        <v>0.11139090896668274</v>
      </c>
      <c r="AB185">
        <f t="shared" si="53"/>
        <v>2.099884405326397</v>
      </c>
      <c r="AD185" s="6">
        <f t="shared" si="54"/>
        <v>7.15105917276626</v>
      </c>
      <c r="AE185" s="5">
        <f t="shared" si="39"/>
        <v>2.4740765274213317</v>
      </c>
      <c r="AH185" s="6">
        <f t="shared" si="55"/>
        <v>2.31785382612649</v>
      </c>
      <c r="AI185" s="6">
        <f t="shared" si="56"/>
        <v>2.636978223808881</v>
      </c>
      <c r="AK185">
        <f t="shared" si="40"/>
        <v>567.6684703615612</v>
      </c>
      <c r="AL185">
        <v>577.08</v>
      </c>
      <c r="AQ185">
        <f t="shared" si="41"/>
        <v>1.9679020269657035</v>
      </c>
      <c r="AT185" s="1">
        <v>0.3736111111111111</v>
      </c>
      <c r="AU185">
        <v>577.08</v>
      </c>
      <c r="AV185">
        <v>738.009</v>
      </c>
      <c r="AW185">
        <v>60.653</v>
      </c>
      <c r="AX185">
        <v>1.83859</v>
      </c>
    </row>
    <row r="186" spans="8:50" ht="12.75">
      <c r="H186" t="s">
        <v>6</v>
      </c>
      <c r="I186" s="1">
        <v>0.3743055555555555</v>
      </c>
      <c r="J186">
        <v>963.36</v>
      </c>
      <c r="K186">
        <v>56.97997</v>
      </c>
      <c r="L186">
        <v>125.23001</v>
      </c>
      <c r="M186">
        <v>1.83088</v>
      </c>
      <c r="N186">
        <f t="shared" si="42"/>
        <v>1.8308757884890112</v>
      </c>
      <c r="O186">
        <f t="shared" si="43"/>
        <v>33.02003</v>
      </c>
      <c r="P186">
        <f t="shared" si="44"/>
        <v>0.026522217421104215</v>
      </c>
      <c r="Q186">
        <f t="shared" si="45"/>
        <v>33.0465522174211</v>
      </c>
      <c r="R186">
        <f t="shared" si="46"/>
        <v>56.9534477825789</v>
      </c>
      <c r="S186">
        <f t="shared" si="47"/>
        <v>1.829580503686179</v>
      </c>
      <c r="T186">
        <f t="shared" si="48"/>
        <v>1.472908821828507</v>
      </c>
      <c r="U186">
        <f t="shared" si="49"/>
        <v>1.7233764132307077</v>
      </c>
      <c r="V186">
        <f t="shared" si="50"/>
        <v>1.3874089263983969</v>
      </c>
      <c r="X186" s="6">
        <f t="shared" si="51"/>
        <v>0.1189185033797493</v>
      </c>
      <c r="Y186">
        <f t="shared" si="52"/>
        <v>1.9726801343072211</v>
      </c>
      <c r="AA186">
        <f t="shared" si="57"/>
        <v>0.1115014350151491</v>
      </c>
      <c r="AB186">
        <f t="shared" si="53"/>
        <v>2.1039026913591323</v>
      </c>
      <c r="AD186" s="6">
        <f t="shared" si="54"/>
        <v>7.177363805721651</v>
      </c>
      <c r="AE186" s="5">
        <f t="shared" si="39"/>
        <v>2.479972868423486</v>
      </c>
      <c r="AH186" s="6">
        <f t="shared" si="55"/>
        <v>2.320148527526307</v>
      </c>
      <c r="AI186" s="6">
        <f t="shared" si="56"/>
        <v>2.639828597763241</v>
      </c>
      <c r="AK186">
        <f t="shared" si="40"/>
        <v>570.5463379112293</v>
      </c>
      <c r="AL186">
        <v>578.97</v>
      </c>
      <c r="AQ186">
        <f t="shared" si="41"/>
        <v>2.0069159827405065</v>
      </c>
      <c r="AT186" s="1">
        <v>0.3743055555555555</v>
      </c>
      <c r="AU186">
        <v>578.97</v>
      </c>
      <c r="AV186">
        <v>741.137</v>
      </c>
      <c r="AW186">
        <v>60.952</v>
      </c>
      <c r="AX186">
        <v>1.83088</v>
      </c>
    </row>
    <row r="187" spans="8:50" ht="12.75">
      <c r="H187" t="s">
        <v>6</v>
      </c>
      <c r="I187" s="1">
        <v>0.375</v>
      </c>
      <c r="J187">
        <v>963.59</v>
      </c>
      <c r="K187">
        <v>56.82346</v>
      </c>
      <c r="L187">
        <v>125.46254</v>
      </c>
      <c r="M187">
        <v>1.82326</v>
      </c>
      <c r="N187">
        <f t="shared" si="42"/>
        <v>1.8232641107672753</v>
      </c>
      <c r="O187">
        <f t="shared" si="43"/>
        <v>33.17654</v>
      </c>
      <c r="P187">
        <f t="shared" si="44"/>
        <v>0.02639760487491821</v>
      </c>
      <c r="Q187">
        <f t="shared" si="45"/>
        <v>33.20293760487492</v>
      </c>
      <c r="R187">
        <f t="shared" si="46"/>
        <v>56.79706239512508</v>
      </c>
      <c r="S187">
        <f t="shared" si="47"/>
        <v>1.8219878341041902</v>
      </c>
      <c r="T187">
        <f t="shared" si="48"/>
        <v>1.4667963222768292</v>
      </c>
      <c r="U187">
        <f t="shared" si="49"/>
        <v>1.7166980299018</v>
      </c>
      <c r="V187">
        <f t="shared" si="50"/>
        <v>1.3820324755120423</v>
      </c>
      <c r="X187" s="6">
        <f t="shared" si="51"/>
        <v>0.11901603013169346</v>
      </c>
      <c r="Y187">
        <f t="shared" si="52"/>
        <v>1.9779100899406017</v>
      </c>
      <c r="AA187">
        <f t="shared" si="57"/>
        <v>0.11161085409071148</v>
      </c>
      <c r="AB187">
        <f t="shared" si="53"/>
        <v>2.109140806957967</v>
      </c>
      <c r="AD187" s="6">
        <f t="shared" si="54"/>
        <v>7.203550323656382</v>
      </c>
      <c r="AE187" s="5">
        <f t="shared" si="39"/>
        <v>2.4873013910663357</v>
      </c>
      <c r="AH187" s="6">
        <f t="shared" si="55"/>
        <v>2.3237406995108714</v>
      </c>
      <c r="AI187" s="6">
        <f t="shared" si="56"/>
        <v>2.6442906308038796</v>
      </c>
      <c r="AK187">
        <f t="shared" si="40"/>
        <v>573.3773004977947</v>
      </c>
      <c r="AL187">
        <v>581.62</v>
      </c>
      <c r="AQ187">
        <f t="shared" si="41"/>
        <v>2.0174170950006722</v>
      </c>
      <c r="AT187" s="1">
        <v>0.375</v>
      </c>
      <c r="AU187">
        <v>581.62</v>
      </c>
      <c r="AV187">
        <v>744.249</v>
      </c>
      <c r="AW187">
        <v>61.225</v>
      </c>
      <c r="AX187">
        <v>1.82326</v>
      </c>
    </row>
    <row r="188" spans="8:50" ht="12.75">
      <c r="H188" t="s">
        <v>6</v>
      </c>
      <c r="I188" s="1">
        <v>0.3756944444444445</v>
      </c>
      <c r="J188">
        <v>964.94</v>
      </c>
      <c r="K188">
        <v>56.66742</v>
      </c>
      <c r="L188">
        <v>125.69592</v>
      </c>
      <c r="M188">
        <v>1.81575</v>
      </c>
      <c r="N188">
        <f t="shared" si="42"/>
        <v>1.815751156473487</v>
      </c>
      <c r="O188">
        <f t="shared" si="43"/>
        <v>33.33258</v>
      </c>
      <c r="P188">
        <f t="shared" si="44"/>
        <v>0.026274547800044488</v>
      </c>
      <c r="Q188">
        <f t="shared" si="45"/>
        <v>33.35885454780004</v>
      </c>
      <c r="R188">
        <f t="shared" si="46"/>
        <v>56.64114545219996</v>
      </c>
      <c r="S188">
        <f t="shared" si="47"/>
        <v>1.8144934771215764</v>
      </c>
      <c r="T188">
        <f t="shared" si="48"/>
        <v>1.4607629695539597</v>
      </c>
      <c r="U188">
        <f t="shared" si="49"/>
        <v>1.7101027898511356</v>
      </c>
      <c r="V188">
        <f t="shared" si="50"/>
        <v>1.3767229593507537</v>
      </c>
      <c r="X188" s="6">
        <f t="shared" si="51"/>
        <v>0.11911269344959083</v>
      </c>
      <c r="Y188">
        <f t="shared" si="52"/>
        <v>1.9764212795454952</v>
      </c>
      <c r="AA188">
        <f t="shared" si="57"/>
        <v>0.11171915248290132</v>
      </c>
      <c r="AB188">
        <f t="shared" si="53"/>
        <v>2.107220264079441</v>
      </c>
      <c r="AD188" s="6">
        <f t="shared" si="54"/>
        <v>7.229612226375751</v>
      </c>
      <c r="AE188" s="5">
        <f t="shared" si="39"/>
        <v>2.486178584032796</v>
      </c>
      <c r="AH188" s="6">
        <f t="shared" si="55"/>
        <v>2.319758512749898</v>
      </c>
      <c r="AI188" s="6">
        <f t="shared" si="56"/>
        <v>2.639344139105317</v>
      </c>
      <c r="AK188">
        <f t="shared" si="40"/>
        <v>576.3964092897196</v>
      </c>
      <c r="AL188">
        <v>584.48</v>
      </c>
      <c r="AQ188">
        <f t="shared" si="41"/>
        <v>2.0196332911887986</v>
      </c>
      <c r="AT188" s="1">
        <v>0.3756944444444445</v>
      </c>
      <c r="AU188">
        <v>584.48</v>
      </c>
      <c r="AV188">
        <v>747.347</v>
      </c>
      <c r="AW188">
        <v>61.554</v>
      </c>
      <c r="AX188">
        <v>1.81575</v>
      </c>
    </row>
    <row r="189" spans="8:50" ht="12.75">
      <c r="H189" t="s">
        <v>6</v>
      </c>
      <c r="I189" s="1">
        <v>0.3763888888888889</v>
      </c>
      <c r="J189">
        <v>965.43</v>
      </c>
      <c r="K189">
        <v>56.51183</v>
      </c>
      <c r="L189">
        <v>125.93016</v>
      </c>
      <c r="M189">
        <v>1.80833</v>
      </c>
      <c r="N189">
        <f t="shared" si="42"/>
        <v>1.8083342617692824</v>
      </c>
      <c r="O189">
        <f t="shared" si="43"/>
        <v>33.48817</v>
      </c>
      <c r="P189">
        <f t="shared" si="44"/>
        <v>0.02615300353118832</v>
      </c>
      <c r="Q189">
        <f t="shared" si="45"/>
        <v>33.51432300353118</v>
      </c>
      <c r="R189">
        <f t="shared" si="46"/>
        <v>56.48567699646882</v>
      </c>
      <c r="S189">
        <f t="shared" si="47"/>
        <v>1.80709478253199</v>
      </c>
      <c r="T189">
        <f t="shared" si="48"/>
        <v>1.4548066301039817</v>
      </c>
      <c r="U189">
        <f t="shared" si="49"/>
        <v>1.7035884847574874</v>
      </c>
      <c r="V189">
        <f t="shared" si="50"/>
        <v>1.3714786000994472</v>
      </c>
      <c r="X189" s="6">
        <f t="shared" si="51"/>
        <v>0.11920851533190566</v>
      </c>
      <c r="Y189">
        <f t="shared" si="52"/>
        <v>1.9799907138107937</v>
      </c>
      <c r="AA189">
        <f t="shared" si="57"/>
        <v>0.1118263582418716</v>
      </c>
      <c r="AB189">
        <f t="shared" si="53"/>
        <v>2.11069873932429</v>
      </c>
      <c r="AD189" s="6">
        <f t="shared" si="54"/>
        <v>7.2555530584444305</v>
      </c>
      <c r="AE189" s="5">
        <f t="shared" si="39"/>
        <v>2.491415870210744</v>
      </c>
      <c r="AH189" s="6">
        <f t="shared" si="55"/>
        <v>2.3214972662098097</v>
      </c>
      <c r="AI189" s="6">
        <f t="shared" si="56"/>
        <v>2.6415039397554496</v>
      </c>
      <c r="AK189">
        <f t="shared" si="40"/>
        <v>579.2499173190926</v>
      </c>
      <c r="AL189">
        <v>587.42</v>
      </c>
      <c r="AQ189">
        <f t="shared" si="41"/>
        <v>2.018428583864325</v>
      </c>
      <c r="AT189" s="1">
        <v>0.3763888888888889</v>
      </c>
      <c r="AU189">
        <v>587.42</v>
      </c>
      <c r="AV189">
        <v>750.43</v>
      </c>
      <c r="AW189">
        <v>61.789</v>
      </c>
      <c r="AX189">
        <v>1.80833</v>
      </c>
    </row>
    <row r="190" spans="8:50" ht="12.75">
      <c r="H190" t="s">
        <v>6</v>
      </c>
      <c r="I190" s="1">
        <v>0.3770833333333334</v>
      </c>
      <c r="J190">
        <v>966.19</v>
      </c>
      <c r="K190">
        <v>56.3567</v>
      </c>
      <c r="L190">
        <v>126.16526</v>
      </c>
      <c r="M190">
        <v>1.80101</v>
      </c>
      <c r="N190">
        <f t="shared" si="42"/>
        <v>1.8010122485161233</v>
      </c>
      <c r="O190">
        <f t="shared" si="43"/>
        <v>33.6433</v>
      </c>
      <c r="P190">
        <f t="shared" si="44"/>
        <v>0.026032953720520825</v>
      </c>
      <c r="Q190">
        <f t="shared" si="45"/>
        <v>33.66933295372053</v>
      </c>
      <c r="R190">
        <f t="shared" si="46"/>
        <v>56.33066704627947</v>
      </c>
      <c r="S190">
        <f t="shared" si="47"/>
        <v>1.799790581868941</v>
      </c>
      <c r="T190">
        <f t="shared" si="48"/>
        <v>1.4489263632497302</v>
      </c>
      <c r="U190">
        <f t="shared" si="49"/>
        <v>1.6971542059788118</v>
      </c>
      <c r="V190">
        <f t="shared" si="50"/>
        <v>1.3662986662533436</v>
      </c>
      <c r="X190" s="6">
        <f t="shared" si="51"/>
        <v>0.1193034990173615</v>
      </c>
      <c r="Y190">
        <f t="shared" si="52"/>
        <v>1.9818912498497812</v>
      </c>
      <c r="AA190">
        <f t="shared" si="57"/>
        <v>0.11193247833640646</v>
      </c>
      <c r="AB190">
        <f t="shared" si="53"/>
        <v>2.1124035158798553</v>
      </c>
      <c r="AD190" s="6">
        <f t="shared" si="54"/>
        <v>7.281371355210068</v>
      </c>
      <c r="AE190" s="5">
        <f t="shared" si="39"/>
        <v>2.494551628996415</v>
      </c>
      <c r="AH190" s="6">
        <f t="shared" si="55"/>
        <v>2.3213607106267364</v>
      </c>
      <c r="AI190" s="6">
        <f t="shared" si="56"/>
        <v>2.6413343166065095</v>
      </c>
      <c r="AK190">
        <f t="shared" si="40"/>
        <v>582.1399772368362</v>
      </c>
      <c r="AL190">
        <v>590.41</v>
      </c>
      <c r="AQ190">
        <f t="shared" si="41"/>
        <v>2.0148824908878424</v>
      </c>
      <c r="AT190" s="1">
        <v>0.3770833333333334</v>
      </c>
      <c r="AU190">
        <v>590.41</v>
      </c>
      <c r="AV190">
        <v>753.498</v>
      </c>
      <c r="AW190">
        <v>62.094</v>
      </c>
      <c r="AX190">
        <v>1.80101</v>
      </c>
    </row>
    <row r="191" spans="8:50" ht="12.75">
      <c r="H191" t="s">
        <v>6</v>
      </c>
      <c r="I191" s="1">
        <v>0.37777777777777777</v>
      </c>
      <c r="J191">
        <v>967.38</v>
      </c>
      <c r="K191">
        <v>56.20203</v>
      </c>
      <c r="L191">
        <v>126.40123</v>
      </c>
      <c r="M191">
        <v>1.79378</v>
      </c>
      <c r="N191">
        <f t="shared" si="42"/>
        <v>1.7937834925036966</v>
      </c>
      <c r="O191">
        <f t="shared" si="43"/>
        <v>33.79797</v>
      </c>
      <c r="P191">
        <f t="shared" si="44"/>
        <v>0.02591437270080684</v>
      </c>
      <c r="Q191">
        <f t="shared" si="45"/>
        <v>33.8238843727008</v>
      </c>
      <c r="R191">
        <f t="shared" si="46"/>
        <v>56.1761156272992</v>
      </c>
      <c r="S191">
        <f t="shared" si="47"/>
        <v>1.7925792614379632</v>
      </c>
      <c r="T191">
        <f t="shared" si="48"/>
        <v>1.4431208698820324</v>
      </c>
      <c r="U191">
        <f t="shared" si="49"/>
        <v>1.6907986491280105</v>
      </c>
      <c r="V191">
        <f t="shared" si="50"/>
        <v>1.3611821077120183</v>
      </c>
      <c r="X191" s="6">
        <f t="shared" si="51"/>
        <v>0.119397653803613</v>
      </c>
      <c r="Y191">
        <f t="shared" si="52"/>
        <v>1.9811513539978922</v>
      </c>
      <c r="AA191">
        <f t="shared" si="57"/>
        <v>0.11203752647043513</v>
      </c>
      <c r="AB191">
        <f t="shared" si="53"/>
        <v>2.1112999451984495</v>
      </c>
      <c r="AD191" s="6">
        <f t="shared" si="54"/>
        <v>7.307067326534721</v>
      </c>
      <c r="AE191" s="5">
        <f t="shared" si="39"/>
        <v>2.494360753767648</v>
      </c>
      <c r="AH191" s="6">
        <f t="shared" si="55"/>
        <v>2.3182468987880993</v>
      </c>
      <c r="AI191" s="6">
        <f t="shared" si="56"/>
        <v>2.637466480833046</v>
      </c>
      <c r="AK191">
        <f t="shared" si="40"/>
        <v>585.0968858398617</v>
      </c>
      <c r="AL191">
        <v>593.05</v>
      </c>
      <c r="AQ191">
        <f t="shared" si="41"/>
        <v>2.023731238190579</v>
      </c>
      <c r="AT191" s="1">
        <v>0.37777777777777777</v>
      </c>
      <c r="AU191">
        <v>593.05</v>
      </c>
      <c r="AV191">
        <v>756.553</v>
      </c>
      <c r="AW191">
        <v>62.423</v>
      </c>
      <c r="AX191">
        <v>1.79378</v>
      </c>
    </row>
    <row r="192" spans="8:50" ht="12.75">
      <c r="H192" t="s">
        <v>6</v>
      </c>
      <c r="I192" s="1">
        <v>0.37847222222222227</v>
      </c>
      <c r="J192">
        <v>968.21</v>
      </c>
      <c r="K192">
        <v>56.04784</v>
      </c>
      <c r="L192">
        <v>126.63806</v>
      </c>
      <c r="M192">
        <v>1.78665</v>
      </c>
      <c r="N192">
        <f t="shared" si="42"/>
        <v>1.7866473274044103</v>
      </c>
      <c r="O192">
        <f t="shared" si="43"/>
        <v>33.95216</v>
      </c>
      <c r="P192">
        <f t="shared" si="44"/>
        <v>0.025797250514058467</v>
      </c>
      <c r="Q192">
        <f t="shared" si="45"/>
        <v>33.97795725051406</v>
      </c>
      <c r="R192">
        <f t="shared" si="46"/>
        <v>56.02204274948594</v>
      </c>
      <c r="S192">
        <f t="shared" si="47"/>
        <v>1.7854601628882878</v>
      </c>
      <c r="T192">
        <f t="shared" si="48"/>
        <v>1.4373896199937892</v>
      </c>
      <c r="U192">
        <f t="shared" si="49"/>
        <v>1.6845213484360677</v>
      </c>
      <c r="V192">
        <f t="shared" si="50"/>
        <v>1.3561285495068425</v>
      </c>
      <c r="X192" s="6">
        <f t="shared" si="51"/>
        <v>0.11949097676750023</v>
      </c>
      <c r="Y192">
        <f t="shared" si="52"/>
        <v>1.9825039966837918</v>
      </c>
      <c r="AA192">
        <f t="shared" si="57"/>
        <v>0.11214150268329696</v>
      </c>
      <c r="AB192">
        <f t="shared" si="53"/>
        <v>2.11243235859103</v>
      </c>
      <c r="AD192" s="6">
        <f t="shared" si="54"/>
        <v>7.332637871281035</v>
      </c>
      <c r="AE192" s="5">
        <f t="shared" si="39"/>
        <v>2.496800971149072</v>
      </c>
      <c r="AH192" s="6">
        <f t="shared" si="55"/>
        <v>2.317508085697647</v>
      </c>
      <c r="AI192" s="6">
        <f t="shared" si="56"/>
        <v>2.636548760736509</v>
      </c>
      <c r="AK192">
        <f t="shared" si="40"/>
        <v>587.9760643107517</v>
      </c>
      <c r="AL192">
        <v>596.59</v>
      </c>
      <c r="AQ192">
        <f t="shared" si="41"/>
        <v>1.998982952160046</v>
      </c>
      <c r="AT192" s="1">
        <v>0.37847222222222227</v>
      </c>
      <c r="AU192">
        <v>596.59</v>
      </c>
      <c r="AV192">
        <v>759.592</v>
      </c>
      <c r="AW192">
        <v>62.769</v>
      </c>
      <c r="AX192">
        <v>1.78665</v>
      </c>
    </row>
    <row r="193" spans="8:50" ht="12.75">
      <c r="H193" t="s">
        <v>6</v>
      </c>
      <c r="I193" s="1">
        <v>0.37916666666666665</v>
      </c>
      <c r="J193">
        <v>968.27</v>
      </c>
      <c r="K193">
        <v>55.89412</v>
      </c>
      <c r="L193">
        <v>126.87578</v>
      </c>
      <c r="M193">
        <v>1.7796</v>
      </c>
      <c r="N193">
        <f t="shared" si="42"/>
        <v>1.779601718718594</v>
      </c>
      <c r="O193">
        <f t="shared" si="43"/>
        <v>34.10588</v>
      </c>
      <c r="P193">
        <f t="shared" si="44"/>
        <v>0.025681554745161154</v>
      </c>
      <c r="Q193">
        <f t="shared" si="45"/>
        <v>34.13156155474516</v>
      </c>
      <c r="R193">
        <f t="shared" si="46"/>
        <v>55.86843844525484</v>
      </c>
      <c r="S193">
        <f t="shared" si="47"/>
        <v>1.7784312627535954</v>
      </c>
      <c r="T193">
        <f t="shared" si="48"/>
        <v>1.431730984587869</v>
      </c>
      <c r="U193">
        <f t="shared" si="49"/>
        <v>1.6783206312778778</v>
      </c>
      <c r="V193">
        <f t="shared" si="50"/>
        <v>1.35113664508637</v>
      </c>
      <c r="X193" s="6">
        <f t="shared" si="51"/>
        <v>0.11958348311594473</v>
      </c>
      <c r="Y193">
        <f t="shared" si="52"/>
        <v>1.9884378455698144</v>
      </c>
      <c r="AA193">
        <f t="shared" si="57"/>
        <v>0.11224442718878597</v>
      </c>
      <c r="AB193">
        <f t="shared" si="53"/>
        <v>2.1184510401827747</v>
      </c>
      <c r="AD193" s="6">
        <f t="shared" si="54"/>
        <v>7.3580848765878795</v>
      </c>
      <c r="AE193" s="5">
        <f t="shared" si="39"/>
        <v>2.505009840961185</v>
      </c>
      <c r="AH193" s="6">
        <f t="shared" si="55"/>
        <v>2.321965904343733</v>
      </c>
      <c r="AI193" s="6">
        <f t="shared" si="56"/>
        <v>2.6420860607804597</v>
      </c>
      <c r="AK193">
        <f t="shared" si="40"/>
        <v>590.7030091969895</v>
      </c>
      <c r="AL193">
        <v>598.84</v>
      </c>
      <c r="AQ193">
        <f t="shared" si="41"/>
        <v>2.021149684450977</v>
      </c>
      <c r="AT193" s="1">
        <v>0.37916666666666665</v>
      </c>
      <c r="AU193">
        <v>598.84</v>
      </c>
      <c r="AV193">
        <v>762.617</v>
      </c>
      <c r="AW193">
        <v>63.034</v>
      </c>
      <c r="AX193">
        <v>1.7796</v>
      </c>
    </row>
    <row r="194" spans="8:50" ht="12.75">
      <c r="H194" t="s">
        <v>6</v>
      </c>
      <c r="I194" s="1">
        <v>0.37986111111111115</v>
      </c>
      <c r="J194">
        <v>966.47</v>
      </c>
      <c r="K194">
        <v>55.74088</v>
      </c>
      <c r="L194">
        <v>127.11438</v>
      </c>
      <c r="M194">
        <v>1.77265</v>
      </c>
      <c r="N194">
        <f t="shared" si="42"/>
        <v>1.7726455885164487</v>
      </c>
      <c r="O194">
        <f t="shared" si="43"/>
        <v>34.25912</v>
      </c>
      <c r="P194">
        <f t="shared" si="44"/>
        <v>0.025567268667032978</v>
      </c>
      <c r="Q194">
        <f t="shared" si="45"/>
        <v>34.284687268667035</v>
      </c>
      <c r="R194">
        <f t="shared" si="46"/>
        <v>55.715312731332965</v>
      </c>
      <c r="S194">
        <f t="shared" si="47"/>
        <v>1.7714914916193842</v>
      </c>
      <c r="T194">
        <f t="shared" si="48"/>
        <v>1.4261441027291826</v>
      </c>
      <c r="U194">
        <f t="shared" si="49"/>
        <v>1.6721956627293089</v>
      </c>
      <c r="V194">
        <f t="shared" si="50"/>
        <v>1.3462057222926296</v>
      </c>
      <c r="X194" s="6">
        <f t="shared" si="51"/>
        <v>0.11967517583789275</v>
      </c>
      <c r="Y194">
        <f t="shared" si="52"/>
        <v>2.0056001882842263</v>
      </c>
      <c r="AA194">
        <f t="shared" si="57"/>
        <v>0.11234630653955052</v>
      </c>
      <c r="AB194">
        <f t="shared" si="53"/>
        <v>2.1364347666287404</v>
      </c>
      <c r="AD194" s="6">
        <f t="shared" si="54"/>
        <v>7.383406918543107</v>
      </c>
      <c r="AE194" s="5">
        <f aca="true" t="shared" si="58" ref="AE194:AE257">-$AD194*LN($J194/$D$12)</f>
        <v>2.5273689785048954</v>
      </c>
      <c r="AH194" s="6">
        <f t="shared" si="55"/>
        <v>2.339159432698787</v>
      </c>
      <c r="AI194" s="6">
        <f t="shared" si="56"/>
        <v>2.6634430815286496</v>
      </c>
      <c r="AK194">
        <f aca="true" t="shared" si="59" ref="AK194:AK257">$AM$2*$D$12*SIN(RADIANS(90-$K194))*EXP(-$AN$2*$M194*($AO$2+$AP$2*($AH194-1)))</f>
        <v>593.0731694425007</v>
      </c>
      <c r="AL194">
        <v>600.2</v>
      </c>
      <c r="AQ194">
        <f aca="true" t="shared" si="60" ref="AQ194:AQ257">1-((1/$AP$2)*((1/($AN$2*$M194))*LN($AL194/($AM$2*$D$12*SIN(RADIANS(90-$K194))))+$AO$2))</f>
        <v>2.0754826303301153</v>
      </c>
      <c r="AT194" s="1">
        <v>0.37986111111111115</v>
      </c>
      <c r="AU194">
        <v>600.2</v>
      </c>
      <c r="AV194">
        <v>765.626</v>
      </c>
      <c r="AW194">
        <v>63.209</v>
      </c>
      <c r="AX194">
        <v>1.77265</v>
      </c>
    </row>
    <row r="195" spans="8:50" ht="12.75">
      <c r="H195" t="s">
        <v>6</v>
      </c>
      <c r="I195" s="1">
        <v>0.38055555555555554</v>
      </c>
      <c r="J195">
        <v>968.38</v>
      </c>
      <c r="K195">
        <v>55.58812</v>
      </c>
      <c r="L195">
        <v>127.35387</v>
      </c>
      <c r="M195">
        <v>1.76578</v>
      </c>
      <c r="N195">
        <f aca="true" t="shared" si="61" ref="N195:N258">1/(COS(RADIANS($K195))+0.50572*((96.07995-$K195)^(-1.6364)))</f>
        <v>1.7657774283852352</v>
      </c>
      <c r="O195">
        <f aca="true" t="shared" si="62" ref="O195:O258">90-$K195</f>
        <v>34.41188</v>
      </c>
      <c r="P195">
        <f aca="true" t="shared" si="63" ref="P195:P258">0.061359*(180/PI())*(0.1594+1.123*(PI()/180)*$O195+0.065656*((PI()/180)^2)*$O195^2)/(1+28.9344*(PI()/180)*$O195+277.3971*((PI()/180)^2)*$O195^2)</f>
        <v>0.02545436847396965</v>
      </c>
      <c r="Q195">
        <f aca="true" t="shared" si="64" ref="Q195:Q258">$O195+$P195</f>
        <v>34.43733436847397</v>
      </c>
      <c r="R195">
        <f aca="true" t="shared" si="65" ref="R195:R258">90-$Q195</f>
        <v>55.56266563152603</v>
      </c>
      <c r="S195">
        <f aca="true" t="shared" si="66" ref="S195:S258">1/(COS(RADIANS($R195))+0.50572*((96.07995-$R195)^(-1.6364)))</f>
        <v>1.7646393503921134</v>
      </c>
      <c r="T195">
        <f aca="true" t="shared" si="67" ref="T195:T258">$S195*EXP(-$F$2/8434.5)</f>
        <v>1.4206277675683476</v>
      </c>
      <c r="U195">
        <f aca="true" t="shared" si="68" ref="U195:U258">1/(COS(RADIANS($K195))+0.50572*((6.07995-RADIANS($K195))^(-1.6364)))</f>
        <v>1.6661452254823246</v>
      </c>
      <c r="V195">
        <f aca="true" t="shared" si="69" ref="V195:V258">$U195*EXP(-$F$2/8434.5)</f>
        <v>1.341334801128435</v>
      </c>
      <c r="X195" s="6">
        <f aca="true" t="shared" si="70" ref="X195:X258">0.128-0.054*LOG10($T195)</f>
        <v>0.11976606384686034</v>
      </c>
      <c r="Y195">
        <f aca="true" t="shared" si="71" ref="Y195:Y258">-(1/($T195*$X195))*LN($J195/$D$12)</f>
        <v>2.000256217428529</v>
      </c>
      <c r="AA195">
        <f t="shared" si="57"/>
        <v>0.11244715383668807</v>
      </c>
      <c r="AB195">
        <f aca="true" t="shared" si="72" ref="AB195:AB258">-(1/($T195*$AA195))*LN($J195/$D$12)</f>
        <v>2.1304479986621283</v>
      </c>
      <c r="AD195" s="6">
        <f aca="true" t="shared" si="73" ref="AD195:AD258">(9.38076*(SIN(RADIANS(90-$K195))+(0.003+(SIN(RADIANS(90-$K195)))^2)^0.5))/(2.0015*(1-$F$2*(10^(-4))))+0.91018</f>
        <v>7.408604235797332</v>
      </c>
      <c r="AE195" s="5">
        <f t="shared" si="58"/>
        <v>2.521367208164007</v>
      </c>
      <c r="AH195" s="6">
        <f aca="true" t="shared" si="74" ref="AH195:AH258">((11.1/$U195)*LN($AG$2*$D$12/$J195))+1</f>
        <v>2.330869408565066</v>
      </c>
      <c r="AI195" s="6">
        <f aca="true" t="shared" si="75" ref="AI195:AI258">((11.1/$V195)*LN($AG$2*$D$12/$J195))+1</f>
        <v>2.653145589718318</v>
      </c>
      <c r="AK195">
        <f t="shared" si="59"/>
        <v>596.115049826208</v>
      </c>
      <c r="AL195">
        <v>603.35</v>
      </c>
      <c r="AQ195">
        <f t="shared" si="60"/>
        <v>2.0635381046193446</v>
      </c>
      <c r="AT195" s="1">
        <v>0.38055555555555554</v>
      </c>
      <c r="AU195">
        <v>603.35</v>
      </c>
      <c r="AV195">
        <v>768.62</v>
      </c>
      <c r="AW195">
        <v>63.576</v>
      </c>
      <c r="AX195">
        <v>1.76578</v>
      </c>
    </row>
    <row r="196" spans="8:50" ht="12.75">
      <c r="H196" t="s">
        <v>6</v>
      </c>
      <c r="I196" s="1">
        <v>0.38125</v>
      </c>
      <c r="J196">
        <v>969.89</v>
      </c>
      <c r="K196">
        <v>55.43585</v>
      </c>
      <c r="L196">
        <v>127.59425</v>
      </c>
      <c r="M196">
        <v>1.759</v>
      </c>
      <c r="N196">
        <f t="shared" si="61"/>
        <v>1.7589962067773302</v>
      </c>
      <c r="O196">
        <f t="shared" si="62"/>
        <v>34.56415</v>
      </c>
      <c r="P196">
        <f t="shared" si="63"/>
        <v>0.025342838189083384</v>
      </c>
      <c r="Q196">
        <f t="shared" si="64"/>
        <v>34.58949283818908</v>
      </c>
      <c r="R196">
        <f t="shared" si="65"/>
        <v>55.41050716181092</v>
      </c>
      <c r="S196">
        <f t="shared" si="66"/>
        <v>1.7578738155210567</v>
      </c>
      <c r="T196">
        <f t="shared" si="67"/>
        <v>1.415181155093034</v>
      </c>
      <c r="U196">
        <f t="shared" si="68"/>
        <v>1.6601685188793887</v>
      </c>
      <c r="V196">
        <f t="shared" si="69"/>
        <v>1.3365232370222322</v>
      </c>
      <c r="X196" s="6">
        <f t="shared" si="70"/>
        <v>0.11985615001463612</v>
      </c>
      <c r="Y196">
        <f t="shared" si="71"/>
        <v>1.9972595211372661</v>
      </c>
      <c r="AA196">
        <f t="shared" si="57"/>
        <v>0.11254697543404513</v>
      </c>
      <c r="AB196">
        <f t="shared" si="72"/>
        <v>2.1269681913742087</v>
      </c>
      <c r="AD196" s="6">
        <f t="shared" si="73"/>
        <v>7.433675424653419</v>
      </c>
      <c r="AE196" s="5">
        <f t="shared" si="58"/>
        <v>2.5183173343528202</v>
      </c>
      <c r="AH196" s="6">
        <f t="shared" si="74"/>
        <v>2.325243117293893</v>
      </c>
      <c r="AI196" s="6">
        <f t="shared" si="75"/>
        <v>2.64615686600016</v>
      </c>
      <c r="AK196">
        <f t="shared" si="59"/>
        <v>599.0717162278344</v>
      </c>
      <c r="AL196">
        <v>605.56</v>
      </c>
      <c r="AQ196">
        <f t="shared" si="60"/>
        <v>2.0856098553560316</v>
      </c>
      <c r="AT196" s="1">
        <v>0.38125</v>
      </c>
      <c r="AU196">
        <v>605.56</v>
      </c>
      <c r="AV196">
        <v>771.6</v>
      </c>
      <c r="AW196">
        <v>63.82</v>
      </c>
      <c r="AX196">
        <v>1.759</v>
      </c>
    </row>
    <row r="197" spans="8:50" ht="12.75">
      <c r="H197" t="s">
        <v>6</v>
      </c>
      <c r="I197" s="1">
        <v>0.3819444444444444</v>
      </c>
      <c r="J197">
        <v>968.51</v>
      </c>
      <c r="K197">
        <v>55.28407</v>
      </c>
      <c r="L197">
        <v>127.83553</v>
      </c>
      <c r="M197">
        <v>1.7523</v>
      </c>
      <c r="N197">
        <f t="shared" si="61"/>
        <v>1.752300469132777</v>
      </c>
      <c r="O197">
        <f t="shared" si="62"/>
        <v>34.71593</v>
      </c>
      <c r="P197">
        <f t="shared" si="63"/>
        <v>0.025232654872144968</v>
      </c>
      <c r="Q197">
        <f t="shared" si="64"/>
        <v>34.74116265487215</v>
      </c>
      <c r="R197">
        <f t="shared" si="65"/>
        <v>55.25883734512785</v>
      </c>
      <c r="S197">
        <f t="shared" si="66"/>
        <v>1.7511934412277341</v>
      </c>
      <c r="T197">
        <f t="shared" si="67"/>
        <v>1.4098031013752956</v>
      </c>
      <c r="U197">
        <f t="shared" si="68"/>
        <v>1.6542643662874803</v>
      </c>
      <c r="V197">
        <f t="shared" si="69"/>
        <v>1.331770082722368</v>
      </c>
      <c r="X197" s="6">
        <f t="shared" si="70"/>
        <v>0.11994544307242462</v>
      </c>
      <c r="Y197">
        <f t="shared" si="71"/>
        <v>2.0118062728603503</v>
      </c>
      <c r="AA197">
        <f t="shared" si="57"/>
        <v>0.11264578414381092</v>
      </c>
      <c r="AB197">
        <f t="shared" si="72"/>
        <v>2.1421751076458375</v>
      </c>
      <c r="AD197" s="6">
        <f t="shared" si="73"/>
        <v>7.458620737972966</v>
      </c>
      <c r="AE197" s="5">
        <f t="shared" si="58"/>
        <v>2.5373880896086347</v>
      </c>
      <c r="AH197" s="6">
        <f t="shared" si="74"/>
        <v>2.3395269453150744</v>
      </c>
      <c r="AI197" s="6">
        <f t="shared" si="75"/>
        <v>2.6638995890243304</v>
      </c>
      <c r="AK197">
        <f t="shared" si="59"/>
        <v>601.4788480529735</v>
      </c>
      <c r="AL197">
        <v>607.44</v>
      </c>
      <c r="AQ197">
        <f t="shared" si="60"/>
        <v>2.119304642888916</v>
      </c>
      <c r="AT197" s="1">
        <v>0.3819444444444444</v>
      </c>
      <c r="AU197">
        <v>607.44</v>
      </c>
      <c r="AV197">
        <v>774.564</v>
      </c>
      <c r="AW197">
        <v>64.041</v>
      </c>
      <c r="AX197">
        <v>1.7523</v>
      </c>
    </row>
    <row r="198" spans="8:50" ht="12.75">
      <c r="H198" t="s">
        <v>6</v>
      </c>
      <c r="I198" s="1">
        <v>0.3826388888888889</v>
      </c>
      <c r="J198">
        <v>969.97</v>
      </c>
      <c r="K198">
        <v>55.13279</v>
      </c>
      <c r="L198">
        <v>128.07772</v>
      </c>
      <c r="M198">
        <v>1.74569</v>
      </c>
      <c r="N198">
        <f t="shared" si="61"/>
        <v>1.745689228068151</v>
      </c>
      <c r="O198">
        <f t="shared" si="62"/>
        <v>34.86721</v>
      </c>
      <c r="P198">
        <f t="shared" si="63"/>
        <v>0.025123803260579475</v>
      </c>
      <c r="Q198">
        <f t="shared" si="64"/>
        <v>34.89233380326058</v>
      </c>
      <c r="R198">
        <f t="shared" si="65"/>
        <v>55.10766619673942</v>
      </c>
      <c r="S198">
        <f t="shared" si="66"/>
        <v>1.7445972476425886</v>
      </c>
      <c r="T198">
        <f t="shared" si="67"/>
        <v>1.4044928175684477</v>
      </c>
      <c r="U198">
        <f t="shared" si="68"/>
        <v>1.6484319997715422</v>
      </c>
      <c r="V198">
        <f t="shared" si="69"/>
        <v>1.3270747200006106</v>
      </c>
      <c r="X198" s="6">
        <f t="shared" si="70"/>
        <v>0.12003394577927361</v>
      </c>
      <c r="Y198">
        <f t="shared" si="71"/>
        <v>2.0089887518830345</v>
      </c>
      <c r="AA198">
        <f t="shared" si="57"/>
        <v>0.11274358612635502</v>
      </c>
      <c r="AB198">
        <f t="shared" si="72"/>
        <v>2.1388963682992874</v>
      </c>
      <c r="AD198" s="6">
        <f t="shared" si="73"/>
        <v>7.483438792157715</v>
      </c>
      <c r="AE198" s="5">
        <f t="shared" si="58"/>
        <v>2.53455850936974</v>
      </c>
      <c r="AH198" s="6">
        <f t="shared" si="74"/>
        <v>2.33412319920414</v>
      </c>
      <c r="AI198" s="6">
        <f t="shared" si="75"/>
        <v>2.6571873008059983</v>
      </c>
      <c r="AK198">
        <f t="shared" si="59"/>
        <v>604.4019518040568</v>
      </c>
      <c r="AL198">
        <v>610.34</v>
      </c>
      <c r="AQ198">
        <f t="shared" si="60"/>
        <v>2.114979383300465</v>
      </c>
      <c r="AT198" s="1">
        <v>0.3826388888888889</v>
      </c>
      <c r="AU198">
        <v>610.34</v>
      </c>
      <c r="AV198">
        <v>777.514</v>
      </c>
      <c r="AW198">
        <v>64.375</v>
      </c>
      <c r="AX198">
        <v>1.74569</v>
      </c>
    </row>
    <row r="199" spans="8:50" ht="12.75">
      <c r="H199" t="s">
        <v>6</v>
      </c>
      <c r="I199" s="1">
        <v>0.3833333333333333</v>
      </c>
      <c r="J199">
        <v>970.2</v>
      </c>
      <c r="K199">
        <v>54.98201</v>
      </c>
      <c r="L199">
        <v>128.32082</v>
      </c>
      <c r="M199">
        <v>1.73916</v>
      </c>
      <c r="N199">
        <f t="shared" si="61"/>
        <v>1.7391610804493443</v>
      </c>
      <c r="O199">
        <f t="shared" si="62"/>
        <v>35.01799</v>
      </c>
      <c r="P199">
        <f t="shared" si="63"/>
        <v>0.02501626124045452</v>
      </c>
      <c r="Q199">
        <f t="shared" si="64"/>
        <v>35.04300626124045</v>
      </c>
      <c r="R199">
        <f t="shared" si="65"/>
        <v>54.95699373875955</v>
      </c>
      <c r="S199">
        <f t="shared" si="66"/>
        <v>1.7380838399110907</v>
      </c>
      <c r="T199">
        <f t="shared" si="67"/>
        <v>1.3992491807410108</v>
      </c>
      <c r="U199">
        <f t="shared" si="68"/>
        <v>1.642670281654012</v>
      </c>
      <c r="V199">
        <f t="shared" si="69"/>
        <v>1.3224362329665056</v>
      </c>
      <c r="X199" s="6">
        <f t="shared" si="70"/>
        <v>0.12012166668980762</v>
      </c>
      <c r="Y199">
        <f t="shared" si="71"/>
        <v>2.013634177027265</v>
      </c>
      <c r="AA199">
        <f t="shared" si="57"/>
        <v>0.1128403939123783</v>
      </c>
      <c r="AB199">
        <f t="shared" si="72"/>
        <v>2.1435683185925183</v>
      </c>
      <c r="AD199" s="6">
        <f t="shared" si="73"/>
        <v>7.5081298541474215</v>
      </c>
      <c r="AE199" s="5">
        <f t="shared" si="58"/>
        <v>2.5411409785901884</v>
      </c>
      <c r="AH199" s="6">
        <f t="shared" si="74"/>
        <v>2.3372005749285725</v>
      </c>
      <c r="AI199" s="6">
        <f t="shared" si="75"/>
        <v>2.661009877291724</v>
      </c>
      <c r="AK199">
        <f t="shared" si="59"/>
        <v>607.0828300802392</v>
      </c>
      <c r="AL199">
        <v>613.36</v>
      </c>
      <c r="AQ199">
        <f t="shared" si="60"/>
        <v>2.105757637501946</v>
      </c>
      <c r="AT199" s="1">
        <v>0.3833333333333333</v>
      </c>
      <c r="AU199">
        <v>613.36</v>
      </c>
      <c r="AV199">
        <v>780.448</v>
      </c>
      <c r="AW199">
        <v>64.592</v>
      </c>
      <c r="AX199">
        <v>1.73916</v>
      </c>
    </row>
    <row r="200" spans="8:50" ht="12.75">
      <c r="H200" t="s">
        <v>6</v>
      </c>
      <c r="I200" s="1">
        <v>0.3840277777777778</v>
      </c>
      <c r="J200">
        <v>971.6</v>
      </c>
      <c r="K200">
        <v>54.83173</v>
      </c>
      <c r="L200">
        <v>128.56483</v>
      </c>
      <c r="M200">
        <v>1.73272</v>
      </c>
      <c r="N200">
        <f t="shared" si="61"/>
        <v>1.7327146539833167</v>
      </c>
      <c r="O200">
        <f t="shared" si="62"/>
        <v>35.16827</v>
      </c>
      <c r="P200">
        <f t="shared" si="63"/>
        <v>0.024910007189936363</v>
      </c>
      <c r="Q200">
        <f t="shared" si="64"/>
        <v>35.19318000718994</v>
      </c>
      <c r="R200">
        <f t="shared" si="65"/>
        <v>54.80681999281006</v>
      </c>
      <c r="S200">
        <f t="shared" si="66"/>
        <v>1.7316518537563914</v>
      </c>
      <c r="T200">
        <f t="shared" si="67"/>
        <v>1.3940710925781516</v>
      </c>
      <c r="U200">
        <f t="shared" si="68"/>
        <v>1.636978098151883</v>
      </c>
      <c r="V200">
        <f t="shared" si="69"/>
        <v>1.3178537249659774</v>
      </c>
      <c r="X200" s="6">
        <f t="shared" si="70"/>
        <v>0.1202086142242667</v>
      </c>
      <c r="Y200">
        <f t="shared" si="71"/>
        <v>2.01104701828205</v>
      </c>
      <c r="AA200">
        <f t="shared" si="57"/>
        <v>0.11293621982858446</v>
      </c>
      <c r="AB200">
        <f t="shared" si="72"/>
        <v>2.140546014152516</v>
      </c>
      <c r="AD200" s="6">
        <f t="shared" si="73"/>
        <v>7.5326941933915705</v>
      </c>
      <c r="AE200" s="5">
        <f t="shared" si="58"/>
        <v>2.53859297277728</v>
      </c>
      <c r="AH200" s="6">
        <f t="shared" si="74"/>
        <v>2.332072724057852</v>
      </c>
      <c r="AI200" s="6">
        <f t="shared" si="75"/>
        <v>2.6546402936217492</v>
      </c>
      <c r="AK200">
        <f t="shared" si="59"/>
        <v>609.9707373859341</v>
      </c>
      <c r="AL200">
        <v>616.98</v>
      </c>
      <c r="AQ200">
        <f t="shared" si="60"/>
        <v>2.074051911374914</v>
      </c>
      <c r="AT200" s="1">
        <v>0.3840277777777778</v>
      </c>
      <c r="AU200">
        <v>616.98</v>
      </c>
      <c r="AV200">
        <v>783.367</v>
      </c>
      <c r="AW200">
        <v>64.934</v>
      </c>
      <c r="AX200">
        <v>1.73272</v>
      </c>
    </row>
    <row r="201" spans="8:50" ht="12.75">
      <c r="H201" t="s">
        <v>6</v>
      </c>
      <c r="I201" s="1">
        <v>0.3847222222222222</v>
      </c>
      <c r="J201">
        <v>973.17</v>
      </c>
      <c r="K201">
        <v>54.68197</v>
      </c>
      <c r="L201">
        <v>128.80977</v>
      </c>
      <c r="M201">
        <v>1.72635</v>
      </c>
      <c r="N201">
        <f t="shared" si="61"/>
        <v>1.7263494525357166</v>
      </c>
      <c r="O201">
        <f t="shared" si="62"/>
        <v>35.31803</v>
      </c>
      <c r="P201">
        <f t="shared" si="63"/>
        <v>0.02480503392431194</v>
      </c>
      <c r="Q201">
        <f t="shared" si="64"/>
        <v>35.34283503392431</v>
      </c>
      <c r="R201">
        <f t="shared" si="65"/>
        <v>54.65716496607569</v>
      </c>
      <c r="S201">
        <f t="shared" si="66"/>
        <v>1.7253007989335138</v>
      </c>
      <c r="T201">
        <f t="shared" si="67"/>
        <v>1.3889581584068016</v>
      </c>
      <c r="U201">
        <f t="shared" si="68"/>
        <v>1.6313551064128127</v>
      </c>
      <c r="V201">
        <f t="shared" si="69"/>
        <v>1.3133269199848032</v>
      </c>
      <c r="X201" s="6">
        <f t="shared" si="70"/>
        <v>0.12029478519505289</v>
      </c>
      <c r="Y201">
        <f t="shared" si="71"/>
        <v>2.0073407605340017</v>
      </c>
      <c r="AA201">
        <f t="shared" si="57"/>
        <v>0.11303106337884225</v>
      </c>
      <c r="AB201">
        <f t="shared" si="72"/>
        <v>2.1363386168665555</v>
      </c>
      <c r="AD201" s="6">
        <f t="shared" si="73"/>
        <v>7.557128821621701</v>
      </c>
      <c r="AE201" s="5">
        <f t="shared" si="58"/>
        <v>2.534626042668074</v>
      </c>
      <c r="AH201" s="6">
        <f t="shared" si="74"/>
        <v>2.3256782342410967</v>
      </c>
      <c r="AI201" s="6">
        <f t="shared" si="75"/>
        <v>2.646697348528086</v>
      </c>
      <c r="AK201">
        <f t="shared" si="59"/>
        <v>612.8798144293836</v>
      </c>
      <c r="AL201">
        <v>620.37</v>
      </c>
      <c r="AQ201">
        <f t="shared" si="60"/>
        <v>2.0503497103450465</v>
      </c>
      <c r="AT201" s="1">
        <v>0.3847222222222222</v>
      </c>
      <c r="AU201">
        <v>620.37</v>
      </c>
      <c r="AV201">
        <v>786.271</v>
      </c>
      <c r="AW201">
        <v>65.25</v>
      </c>
      <c r="AX201">
        <v>1.72635</v>
      </c>
    </row>
    <row r="202" spans="8:50" ht="12.75">
      <c r="H202" t="s">
        <v>6</v>
      </c>
      <c r="I202" s="1">
        <v>0.3854166666666667</v>
      </c>
      <c r="J202">
        <v>974.06</v>
      </c>
      <c r="K202">
        <v>54.53272</v>
      </c>
      <c r="L202">
        <v>129.05563</v>
      </c>
      <c r="M202">
        <v>1.72006</v>
      </c>
      <c r="N202">
        <f t="shared" si="61"/>
        <v>1.7200637207113327</v>
      </c>
      <c r="O202">
        <f t="shared" si="62"/>
        <v>35.46728</v>
      </c>
      <c r="P202">
        <f t="shared" si="63"/>
        <v>0.024701313489103243</v>
      </c>
      <c r="Q202">
        <f t="shared" si="64"/>
        <v>35.491981313489106</v>
      </c>
      <c r="R202">
        <f t="shared" si="65"/>
        <v>54.508018686510894</v>
      </c>
      <c r="S202">
        <f t="shared" si="66"/>
        <v>1.7190289285806575</v>
      </c>
      <c r="T202">
        <f t="shared" si="67"/>
        <v>1.3839089719110587</v>
      </c>
      <c r="U202">
        <f t="shared" si="68"/>
        <v>1.6257998486057756</v>
      </c>
      <c r="V202">
        <f t="shared" si="69"/>
        <v>1.3088546443921028</v>
      </c>
      <c r="X202" s="6">
        <f t="shared" si="70"/>
        <v>0.12038019365662346</v>
      </c>
      <c r="Y202">
        <f t="shared" si="71"/>
        <v>2.007748086084001</v>
      </c>
      <c r="AA202">
        <f t="shared" si="57"/>
        <v>0.11312494301897809</v>
      </c>
      <c r="AB202">
        <f t="shared" si="72"/>
        <v>2.1365146975230758</v>
      </c>
      <c r="AD202" s="6">
        <f t="shared" si="73"/>
        <v>7.581435658203912</v>
      </c>
      <c r="AE202" s="5">
        <f t="shared" si="58"/>
        <v>2.5358481081016007</v>
      </c>
      <c r="AH202" s="6">
        <f t="shared" si="74"/>
        <v>2.3239669303629</v>
      </c>
      <c r="AI202" s="6">
        <f t="shared" si="75"/>
        <v>2.6445716445028067</v>
      </c>
      <c r="AK202">
        <f t="shared" si="59"/>
        <v>615.6484605810547</v>
      </c>
      <c r="AL202">
        <v>622.91</v>
      </c>
      <c r="AQ202">
        <f t="shared" si="60"/>
        <v>2.05721549484389</v>
      </c>
      <c r="AT202" s="1">
        <v>0.3854166666666667</v>
      </c>
      <c r="AU202">
        <v>622.91</v>
      </c>
      <c r="AV202">
        <v>789.159</v>
      </c>
      <c r="AW202">
        <v>65.519</v>
      </c>
      <c r="AX202">
        <v>1.72006</v>
      </c>
    </row>
    <row r="203" spans="8:50" ht="12.75">
      <c r="H203" t="s">
        <v>6</v>
      </c>
      <c r="I203" s="1">
        <v>0.3861111111111111</v>
      </c>
      <c r="J203">
        <v>974.69</v>
      </c>
      <c r="K203">
        <v>54.384</v>
      </c>
      <c r="L203">
        <v>129.30242</v>
      </c>
      <c r="M203">
        <v>1.71386</v>
      </c>
      <c r="N203">
        <f t="shared" si="61"/>
        <v>1.713856993728766</v>
      </c>
      <c r="O203">
        <f t="shared" si="62"/>
        <v>35.616</v>
      </c>
      <c r="P203">
        <f t="shared" si="63"/>
        <v>0.024598839211977815</v>
      </c>
      <c r="Q203">
        <f t="shared" si="64"/>
        <v>35.640598839211975</v>
      </c>
      <c r="R203">
        <f t="shared" si="65"/>
        <v>54.359401160788025</v>
      </c>
      <c r="S203">
        <f t="shared" si="66"/>
        <v>1.712835783431975</v>
      </c>
      <c r="T203">
        <f t="shared" si="67"/>
        <v>1.378923163357688</v>
      </c>
      <c r="U203">
        <f t="shared" si="68"/>
        <v>1.6203120045388784</v>
      </c>
      <c r="V203">
        <f t="shared" si="69"/>
        <v>1.3044366404165102</v>
      </c>
      <c r="X203" s="6">
        <f t="shared" si="70"/>
        <v>0.12046483638184209</v>
      </c>
      <c r="Y203">
        <f t="shared" si="71"/>
        <v>2.00969937036942</v>
      </c>
      <c r="AA203">
        <f t="shared" si="57"/>
        <v>0.11321785815829599</v>
      </c>
      <c r="AB203">
        <f t="shared" si="72"/>
        <v>2.1383385074265653</v>
      </c>
      <c r="AD203" s="6">
        <f t="shared" si="73"/>
        <v>7.605611740594586</v>
      </c>
      <c r="AE203" s="5">
        <f t="shared" si="58"/>
        <v>2.5390170067389723</v>
      </c>
      <c r="AH203" s="6">
        <f t="shared" si="74"/>
        <v>2.3240217442127946</v>
      </c>
      <c r="AI203" s="6">
        <f t="shared" si="75"/>
        <v>2.6446397317799093</v>
      </c>
      <c r="AK203">
        <f t="shared" si="59"/>
        <v>618.3542197923041</v>
      </c>
      <c r="AL203">
        <v>624.62</v>
      </c>
      <c r="AQ203">
        <f t="shared" si="60"/>
        <v>2.0938380435840402</v>
      </c>
      <c r="AT203" s="1">
        <v>0.3861111111111111</v>
      </c>
      <c r="AU203">
        <v>624.62</v>
      </c>
      <c r="AV203">
        <v>792.032</v>
      </c>
      <c r="AW203">
        <v>65.788</v>
      </c>
      <c r="AX203">
        <v>1.71386</v>
      </c>
    </row>
    <row r="204" spans="8:50" ht="12.75">
      <c r="H204" t="s">
        <v>6</v>
      </c>
      <c r="I204" s="1">
        <v>0.38680555555555557</v>
      </c>
      <c r="J204">
        <v>977.68</v>
      </c>
      <c r="K204">
        <v>54.23579</v>
      </c>
      <c r="L204">
        <v>129.55015</v>
      </c>
      <c r="M204">
        <v>1.70773</v>
      </c>
      <c r="N204">
        <f t="shared" si="61"/>
        <v>1.7077271580704727</v>
      </c>
      <c r="O204">
        <f t="shared" si="62"/>
        <v>35.76421</v>
      </c>
      <c r="P204">
        <f t="shared" si="63"/>
        <v>0.024497577191437053</v>
      </c>
      <c r="Q204">
        <f t="shared" si="64"/>
        <v>35.78870757719144</v>
      </c>
      <c r="R204">
        <f t="shared" si="65"/>
        <v>54.21129242280856</v>
      </c>
      <c r="S204">
        <f t="shared" si="66"/>
        <v>1.7067192589389732</v>
      </c>
      <c r="T204">
        <f t="shared" si="67"/>
        <v>1.3739990384741307</v>
      </c>
      <c r="U204">
        <f t="shared" si="68"/>
        <v>1.6148897936001327</v>
      </c>
      <c r="V204">
        <f t="shared" si="69"/>
        <v>1.300071474571442</v>
      </c>
      <c r="X204" s="6">
        <f t="shared" si="70"/>
        <v>0.1205487328445875</v>
      </c>
      <c r="Y204">
        <f t="shared" si="71"/>
        <v>1.9970057658440357</v>
      </c>
      <c r="AA204">
        <f t="shared" si="57"/>
        <v>0.11330983308816409</v>
      </c>
      <c r="AB204">
        <f t="shared" si="72"/>
        <v>2.1245862604750405</v>
      </c>
      <c r="AD204" s="6">
        <f t="shared" si="73"/>
        <v>7.629660617009039</v>
      </c>
      <c r="AE204" s="5">
        <f t="shared" si="58"/>
        <v>2.5236761142759736</v>
      </c>
      <c r="AH204" s="6">
        <f t="shared" si="74"/>
        <v>2.3074140598797035</v>
      </c>
      <c r="AI204" s="6">
        <f t="shared" si="75"/>
        <v>2.624010419892513</v>
      </c>
      <c r="AK204">
        <f t="shared" si="59"/>
        <v>621.4983700763228</v>
      </c>
      <c r="AL204">
        <v>628.32</v>
      </c>
      <c r="AQ204">
        <f t="shared" si="60"/>
        <v>2.0572876481439066</v>
      </c>
      <c r="AT204" s="1">
        <v>0.38680555555555557</v>
      </c>
      <c r="AU204">
        <v>628.32</v>
      </c>
      <c r="AV204">
        <v>794.89</v>
      </c>
      <c r="AW204">
        <v>66.121</v>
      </c>
      <c r="AX204">
        <v>1.70773</v>
      </c>
    </row>
    <row r="205" spans="8:50" ht="12.75">
      <c r="H205" t="s">
        <v>6</v>
      </c>
      <c r="I205" s="1">
        <v>0.3875</v>
      </c>
      <c r="J205">
        <v>979.29</v>
      </c>
      <c r="K205">
        <v>54.08812</v>
      </c>
      <c r="L205">
        <v>129.79882</v>
      </c>
      <c r="M205">
        <v>1.70167</v>
      </c>
      <c r="N205">
        <f t="shared" si="61"/>
        <v>1.7016741978045256</v>
      </c>
      <c r="O205">
        <f t="shared" si="62"/>
        <v>35.91188</v>
      </c>
      <c r="P205">
        <f t="shared" si="63"/>
        <v>0.0243975281590901</v>
      </c>
      <c r="Q205">
        <f t="shared" si="64"/>
        <v>35.93627752815909</v>
      </c>
      <c r="R205">
        <f t="shared" si="65"/>
        <v>54.06372247184091</v>
      </c>
      <c r="S205">
        <f t="shared" si="66"/>
        <v>1.700679343416934</v>
      </c>
      <c r="T205">
        <f t="shared" si="67"/>
        <v>1.3691365878535722</v>
      </c>
      <c r="U205">
        <f t="shared" si="68"/>
        <v>1.6095332876393644</v>
      </c>
      <c r="V205">
        <f t="shared" si="69"/>
        <v>1.2957592046997983</v>
      </c>
      <c r="X205" s="6">
        <f t="shared" si="70"/>
        <v>0.12063187407456072</v>
      </c>
      <c r="Y205">
        <f t="shared" si="71"/>
        <v>1.9927544466024996</v>
      </c>
      <c r="AA205">
        <f t="shared" si="57"/>
        <v>0.11340086085871226</v>
      </c>
      <c r="AB205">
        <f t="shared" si="72"/>
        <v>2.119822562578062</v>
      </c>
      <c r="AD205" s="6">
        <f t="shared" si="73"/>
        <v>7.6535777233650535</v>
      </c>
      <c r="AE205" s="5">
        <f t="shared" si="58"/>
        <v>2.5189940114136844</v>
      </c>
      <c r="AH205" s="6">
        <f t="shared" si="74"/>
        <v>2.3004177573727436</v>
      </c>
      <c r="AI205" s="6">
        <f t="shared" si="75"/>
        <v>2.6153199303829626</v>
      </c>
      <c r="AK205">
        <f t="shared" si="59"/>
        <v>624.3685790964971</v>
      </c>
      <c r="AL205">
        <v>631.33</v>
      </c>
      <c r="AQ205">
        <f t="shared" si="60"/>
        <v>2.045456146909789</v>
      </c>
      <c r="AT205" s="1">
        <v>0.3875</v>
      </c>
      <c r="AU205">
        <v>631.33</v>
      </c>
      <c r="AV205">
        <v>797.731</v>
      </c>
      <c r="AW205">
        <v>66.386</v>
      </c>
      <c r="AX205">
        <v>1.70167</v>
      </c>
    </row>
    <row r="206" spans="8:50" ht="12.75">
      <c r="H206" t="s">
        <v>6</v>
      </c>
      <c r="I206" s="1">
        <v>0.38819444444444445</v>
      </c>
      <c r="J206">
        <v>977.38</v>
      </c>
      <c r="K206">
        <v>53.94098</v>
      </c>
      <c r="L206">
        <v>130.04844</v>
      </c>
      <c r="M206">
        <v>1.6957</v>
      </c>
      <c r="N206">
        <f t="shared" si="61"/>
        <v>1.6956964623529023</v>
      </c>
      <c r="O206">
        <f t="shared" si="62"/>
        <v>36.05902</v>
      </c>
      <c r="P206">
        <f t="shared" si="63"/>
        <v>0.024298665834884357</v>
      </c>
      <c r="Q206">
        <f t="shared" si="64"/>
        <v>36.08331866583488</v>
      </c>
      <c r="R206">
        <f t="shared" si="65"/>
        <v>53.91668133416512</v>
      </c>
      <c r="S206">
        <f t="shared" si="66"/>
        <v>1.6947143939410316</v>
      </c>
      <c r="T206">
        <f t="shared" si="67"/>
        <v>1.3643344888548583</v>
      </c>
      <c r="U206">
        <f t="shared" si="68"/>
        <v>1.6042411100687273</v>
      </c>
      <c r="V206">
        <f t="shared" si="69"/>
        <v>1.2914987225757433</v>
      </c>
      <c r="X206" s="6">
        <f t="shared" si="70"/>
        <v>0.12071427368144738</v>
      </c>
      <c r="Y206">
        <f t="shared" si="71"/>
        <v>2.010257417289816</v>
      </c>
      <c r="AA206">
        <f aca="true" t="shared" si="76" ref="AA206:AA269">1/(6.6296+1.7513*$T206-0.1202*($T206^2)+0.0065*($T206^3)-0.00013*($T206^4))</f>
        <v>0.11349095923712506</v>
      </c>
      <c r="AB206">
        <f t="shared" si="72"/>
        <v>2.138203480453988</v>
      </c>
      <c r="AD206" s="6">
        <f t="shared" si="73"/>
        <v>7.677364994298369</v>
      </c>
      <c r="AE206" s="5">
        <f t="shared" si="58"/>
        <v>2.541811526392532</v>
      </c>
      <c r="AH206" s="6">
        <f t="shared" si="74"/>
        <v>2.318215917252523</v>
      </c>
      <c r="AI206" s="6">
        <f t="shared" si="75"/>
        <v>2.6374279969753736</v>
      </c>
      <c r="AK206">
        <f t="shared" si="59"/>
        <v>626.5501993147673</v>
      </c>
      <c r="AL206">
        <v>632.48</v>
      </c>
      <c r="AQ206">
        <f t="shared" si="60"/>
        <v>2.1008500559665966</v>
      </c>
      <c r="AT206" s="1">
        <v>0.38819444444444445</v>
      </c>
      <c r="AU206">
        <v>632.48</v>
      </c>
      <c r="AV206">
        <v>800.558</v>
      </c>
      <c r="AW206">
        <v>66.522</v>
      </c>
      <c r="AX206">
        <v>1.6957</v>
      </c>
    </row>
    <row r="207" spans="8:50" ht="12.75">
      <c r="H207" t="s">
        <v>6</v>
      </c>
      <c r="I207" s="1">
        <v>0.3888888888888889</v>
      </c>
      <c r="J207">
        <v>977.79</v>
      </c>
      <c r="K207">
        <v>53.79438</v>
      </c>
      <c r="L207">
        <v>130.29901</v>
      </c>
      <c r="M207">
        <v>1.68979</v>
      </c>
      <c r="N207">
        <f t="shared" si="61"/>
        <v>1.6897931439567275</v>
      </c>
      <c r="O207">
        <f t="shared" si="62"/>
        <v>36.20562</v>
      </c>
      <c r="P207">
        <f t="shared" si="63"/>
        <v>0.024200977857656535</v>
      </c>
      <c r="Q207">
        <f t="shared" si="64"/>
        <v>36.229820977857656</v>
      </c>
      <c r="R207">
        <f t="shared" si="65"/>
        <v>53.770179022142344</v>
      </c>
      <c r="S207">
        <f t="shared" si="66"/>
        <v>1.688823608443349</v>
      </c>
      <c r="T207">
        <f t="shared" si="67"/>
        <v>1.359592095771004</v>
      </c>
      <c r="U207">
        <f t="shared" si="68"/>
        <v>1.599012627557759</v>
      </c>
      <c r="V207">
        <f t="shared" si="69"/>
        <v>1.2872895183348447</v>
      </c>
      <c r="X207" s="6">
        <f t="shared" si="70"/>
        <v>0.1207959339221867</v>
      </c>
      <c r="Y207">
        <f t="shared" si="71"/>
        <v>2.013351994115207</v>
      </c>
      <c r="AA207">
        <f t="shared" si="76"/>
        <v>0.11358013351571183</v>
      </c>
      <c r="AB207">
        <f t="shared" si="72"/>
        <v>2.1412612128123643</v>
      </c>
      <c r="AD207" s="6">
        <f t="shared" si="73"/>
        <v>7.7010211303831575</v>
      </c>
      <c r="AE207" s="5">
        <f t="shared" si="58"/>
        <v>2.546413752634947</v>
      </c>
      <c r="AH207" s="6">
        <f t="shared" si="74"/>
        <v>2.319614855009209</v>
      </c>
      <c r="AI207" s="6">
        <f t="shared" si="75"/>
        <v>2.6391656939784545</v>
      </c>
      <c r="AK207">
        <f t="shared" si="59"/>
        <v>629.1636057897281</v>
      </c>
      <c r="AL207">
        <v>633.55</v>
      </c>
      <c r="AQ207">
        <f t="shared" si="60"/>
        <v>2.158733762254684</v>
      </c>
      <c r="AT207" s="1">
        <v>0.3888888888888889</v>
      </c>
      <c r="AU207">
        <v>633.55</v>
      </c>
      <c r="AV207">
        <v>803.369</v>
      </c>
      <c r="AW207">
        <v>66.749</v>
      </c>
      <c r="AX207">
        <v>1.68979</v>
      </c>
    </row>
    <row r="208" spans="8:50" ht="12.75">
      <c r="H208" t="s">
        <v>6</v>
      </c>
      <c r="I208" s="1">
        <v>0.38958333333333334</v>
      </c>
      <c r="J208">
        <v>977.09</v>
      </c>
      <c r="K208">
        <v>53.64833</v>
      </c>
      <c r="L208">
        <v>130.55054</v>
      </c>
      <c r="M208">
        <v>1.68396</v>
      </c>
      <c r="N208">
        <f t="shared" si="61"/>
        <v>1.6839634466190196</v>
      </c>
      <c r="O208">
        <f t="shared" si="62"/>
        <v>36.35167</v>
      </c>
      <c r="P208">
        <f t="shared" si="63"/>
        <v>0.02410445206029619</v>
      </c>
      <c r="Q208">
        <f t="shared" si="64"/>
        <v>36.37577445206029</v>
      </c>
      <c r="R208">
        <f t="shared" si="65"/>
        <v>53.62422554793971</v>
      </c>
      <c r="S208">
        <f t="shared" si="66"/>
        <v>1.683006196471043</v>
      </c>
      <c r="T208">
        <f t="shared" si="67"/>
        <v>1.3549087722457713</v>
      </c>
      <c r="U208">
        <f t="shared" si="68"/>
        <v>1.5938472151224519</v>
      </c>
      <c r="V208">
        <f t="shared" si="69"/>
        <v>1.2831310888320064</v>
      </c>
      <c r="X208" s="6">
        <f t="shared" si="70"/>
        <v>0.12087685705227454</v>
      </c>
      <c r="Y208">
        <f t="shared" si="71"/>
        <v>2.0233314842837635</v>
      </c>
      <c r="AA208">
        <f t="shared" si="76"/>
        <v>0.11366838896399611</v>
      </c>
      <c r="AB208">
        <f t="shared" si="72"/>
        <v>2.151644382613732</v>
      </c>
      <c r="AD208" s="6">
        <f t="shared" si="73"/>
        <v>7.724544846317567</v>
      </c>
      <c r="AE208" s="5">
        <f t="shared" si="58"/>
        <v>2.559724069704538</v>
      </c>
      <c r="AH208" s="6">
        <f t="shared" si="74"/>
        <v>2.3288790380659306</v>
      </c>
      <c r="AI208" s="6">
        <f t="shared" si="75"/>
        <v>2.65067324179945</v>
      </c>
      <c r="AK208">
        <f t="shared" si="59"/>
        <v>631.5481333345302</v>
      </c>
      <c r="AL208">
        <v>635.02</v>
      </c>
      <c r="AQ208">
        <f t="shared" si="60"/>
        <v>2.2014885521625684</v>
      </c>
      <c r="AT208" s="1">
        <v>0.38958333333333334</v>
      </c>
      <c r="AU208">
        <v>635.02</v>
      </c>
      <c r="AV208">
        <v>806.165</v>
      </c>
      <c r="AW208">
        <v>66.877</v>
      </c>
      <c r="AX208">
        <v>1.68396</v>
      </c>
    </row>
    <row r="209" spans="8:50" ht="12.75">
      <c r="H209" t="s">
        <v>6</v>
      </c>
      <c r="I209" s="1">
        <v>0.3902777777777778</v>
      </c>
      <c r="J209">
        <v>979.38</v>
      </c>
      <c r="K209">
        <v>53.50282</v>
      </c>
      <c r="L209">
        <v>130.80303</v>
      </c>
      <c r="M209">
        <v>1.67821</v>
      </c>
      <c r="N209">
        <f t="shared" si="61"/>
        <v>1.6782057980228158</v>
      </c>
      <c r="O209">
        <f t="shared" si="62"/>
        <v>36.49718</v>
      </c>
      <c r="P209">
        <f t="shared" si="63"/>
        <v>0.02400906340948526</v>
      </c>
      <c r="Q209">
        <f t="shared" si="64"/>
        <v>36.52118906340949</v>
      </c>
      <c r="R209">
        <f t="shared" si="65"/>
        <v>53.47881093659051</v>
      </c>
      <c r="S209">
        <f t="shared" si="66"/>
        <v>1.6772605927508515</v>
      </c>
      <c r="T209">
        <f t="shared" si="67"/>
        <v>1.3502832581516113</v>
      </c>
      <c r="U209">
        <f t="shared" si="68"/>
        <v>1.588743557467209</v>
      </c>
      <c r="V209">
        <f t="shared" si="69"/>
        <v>1.2790223751848866</v>
      </c>
      <c r="X209" s="6">
        <f t="shared" si="70"/>
        <v>0.12095705631934205</v>
      </c>
      <c r="Y209">
        <f t="shared" si="71"/>
        <v>2.014583464071322</v>
      </c>
      <c r="AA209">
        <f t="shared" si="76"/>
        <v>0.11375574279498121</v>
      </c>
      <c r="AB209">
        <f t="shared" si="72"/>
        <v>2.142116780537966</v>
      </c>
      <c r="AD209" s="6">
        <f t="shared" si="73"/>
        <v>7.7479380832274085</v>
      </c>
      <c r="AE209" s="5">
        <f t="shared" si="58"/>
        <v>2.5493384626442603</v>
      </c>
      <c r="AH209" s="6">
        <f t="shared" si="74"/>
        <v>2.316792492119364</v>
      </c>
      <c r="AI209" s="6">
        <f t="shared" si="75"/>
        <v>2.6356598828643776</v>
      </c>
      <c r="AK209">
        <f t="shared" si="59"/>
        <v>634.4982080252164</v>
      </c>
      <c r="AL209">
        <v>638.85</v>
      </c>
      <c r="AQ209">
        <f t="shared" si="60"/>
        <v>2.1574214074721496</v>
      </c>
      <c r="AT209" s="1">
        <v>0.3902777777777778</v>
      </c>
      <c r="AU209">
        <v>638.85</v>
      </c>
      <c r="AV209">
        <v>808.944</v>
      </c>
      <c r="AW209">
        <v>67.346</v>
      </c>
      <c r="AX209">
        <v>1.67821</v>
      </c>
    </row>
    <row r="210" spans="8:50" ht="12.75">
      <c r="H210" t="s">
        <v>6</v>
      </c>
      <c r="I210" s="1">
        <v>0.3909722222222222</v>
      </c>
      <c r="J210">
        <v>980.34</v>
      </c>
      <c r="K210">
        <v>53.35787</v>
      </c>
      <c r="L210">
        <v>131.05649</v>
      </c>
      <c r="M210">
        <v>1.67252</v>
      </c>
      <c r="N210">
        <f t="shared" si="61"/>
        <v>1.672519836187577</v>
      </c>
      <c r="O210">
        <f t="shared" si="62"/>
        <v>36.64213</v>
      </c>
      <c r="P210">
        <f t="shared" si="63"/>
        <v>0.023914806909749464</v>
      </c>
      <c r="Q210">
        <f t="shared" si="64"/>
        <v>36.66604480690975</v>
      </c>
      <c r="R210">
        <f t="shared" si="65"/>
        <v>53.33395519309025</v>
      </c>
      <c r="S210">
        <f t="shared" si="66"/>
        <v>1.6715864396788995</v>
      </c>
      <c r="T210">
        <f t="shared" si="67"/>
        <v>1.3457152655985398</v>
      </c>
      <c r="U210">
        <f t="shared" si="68"/>
        <v>1.5837014096959972</v>
      </c>
      <c r="V210">
        <f t="shared" si="69"/>
        <v>1.2749631802392594</v>
      </c>
      <c r="X210" s="6">
        <f t="shared" si="70"/>
        <v>0.12103652833341648</v>
      </c>
      <c r="Y210">
        <f t="shared" si="71"/>
        <v>2.0140796275009514</v>
      </c>
      <c r="AA210">
        <f t="shared" si="76"/>
        <v>0.11384219405160151</v>
      </c>
      <c r="AB210">
        <f t="shared" si="72"/>
        <v>2.141360748803544</v>
      </c>
      <c r="AD210" s="6">
        <f t="shared" si="73"/>
        <v>7.771197962786646</v>
      </c>
      <c r="AE210" s="5">
        <f t="shared" si="58"/>
        <v>2.549378073707338</v>
      </c>
      <c r="AH210" s="6">
        <f t="shared" si="74"/>
        <v>2.3141180223758044</v>
      </c>
      <c r="AI210" s="6">
        <f t="shared" si="75"/>
        <v>2.63233777790581</v>
      </c>
      <c r="AK210">
        <f t="shared" si="59"/>
        <v>637.1787754283156</v>
      </c>
      <c r="AL210">
        <v>642.69</v>
      </c>
      <c r="AQ210">
        <f t="shared" si="60"/>
        <v>2.112630932008268</v>
      </c>
      <c r="AT210" s="1">
        <v>0.3909722222222222</v>
      </c>
      <c r="AU210">
        <v>642.69</v>
      </c>
      <c r="AV210">
        <v>811.707</v>
      </c>
      <c r="AW210">
        <v>67.654</v>
      </c>
      <c r="AX210">
        <v>1.67252</v>
      </c>
    </row>
    <row r="211" spans="8:50" ht="12.75">
      <c r="H211" t="s">
        <v>6</v>
      </c>
      <c r="I211" s="1">
        <v>0.39166666666666666</v>
      </c>
      <c r="J211">
        <v>980.69</v>
      </c>
      <c r="K211">
        <v>53.21348</v>
      </c>
      <c r="L211">
        <v>131.31093</v>
      </c>
      <c r="M211">
        <v>1.6669</v>
      </c>
      <c r="N211">
        <f t="shared" si="61"/>
        <v>1.6669044220114928</v>
      </c>
      <c r="O211">
        <f t="shared" si="62"/>
        <v>36.78652</v>
      </c>
      <c r="P211">
        <f t="shared" si="63"/>
        <v>0.023821664686458757</v>
      </c>
      <c r="Q211">
        <f t="shared" si="64"/>
        <v>36.81034166468646</v>
      </c>
      <c r="R211">
        <f t="shared" si="65"/>
        <v>53.18965833531354</v>
      </c>
      <c r="S211">
        <f t="shared" si="66"/>
        <v>1.6659826040403625</v>
      </c>
      <c r="T211">
        <f t="shared" si="67"/>
        <v>1.3412038822888421</v>
      </c>
      <c r="U211">
        <f t="shared" si="68"/>
        <v>1.5787198360276538</v>
      </c>
      <c r="V211">
        <f t="shared" si="69"/>
        <v>1.2709527506419236</v>
      </c>
      <c r="X211" s="6">
        <f t="shared" si="70"/>
        <v>0.121115280698459</v>
      </c>
      <c r="Y211">
        <f t="shared" si="71"/>
        <v>2.0173428823892854</v>
      </c>
      <c r="AA211">
        <f t="shared" si="76"/>
        <v>0.11392775372280839</v>
      </c>
      <c r="AB211">
        <f t="shared" si="72"/>
        <v>2.1446139459581173</v>
      </c>
      <c r="AD211" s="6">
        <f t="shared" si="73"/>
        <v>7.794324832995878</v>
      </c>
      <c r="AE211" s="5">
        <f t="shared" si="58"/>
        <v>2.5541827269644566</v>
      </c>
      <c r="AH211" s="6">
        <f t="shared" si="74"/>
        <v>2.315754900623878</v>
      </c>
      <c r="AI211" s="6">
        <f t="shared" si="75"/>
        <v>2.634371033790492</v>
      </c>
      <c r="AK211">
        <f t="shared" si="59"/>
        <v>639.7273689384407</v>
      </c>
      <c r="AL211">
        <v>646.34</v>
      </c>
      <c r="AQ211">
        <f t="shared" si="60"/>
        <v>2.0743544641701046</v>
      </c>
      <c r="AT211" s="1">
        <v>0.39166666666666666</v>
      </c>
      <c r="AU211">
        <v>646.34</v>
      </c>
      <c r="AV211">
        <v>814.456</v>
      </c>
      <c r="AW211">
        <v>67.782</v>
      </c>
      <c r="AX211">
        <v>1.6669</v>
      </c>
    </row>
    <row r="212" spans="8:50" ht="12.75">
      <c r="H212" t="s">
        <v>6</v>
      </c>
      <c r="I212" s="1">
        <v>0.3923611111111111</v>
      </c>
      <c r="J212">
        <v>977.73</v>
      </c>
      <c r="K212">
        <v>53.06965</v>
      </c>
      <c r="L212">
        <v>131.56634</v>
      </c>
      <c r="M212">
        <v>1.66136</v>
      </c>
      <c r="N212">
        <f t="shared" si="61"/>
        <v>1.661358440442221</v>
      </c>
      <c r="O212">
        <f t="shared" si="62"/>
        <v>36.93035</v>
      </c>
      <c r="P212">
        <f t="shared" si="63"/>
        <v>0.023729619247780987</v>
      </c>
      <c r="Q212">
        <f t="shared" si="64"/>
        <v>36.95407961924778</v>
      </c>
      <c r="R212">
        <f t="shared" si="65"/>
        <v>53.04592038075222</v>
      </c>
      <c r="S212">
        <f t="shared" si="66"/>
        <v>1.6604479764908775</v>
      </c>
      <c r="T212">
        <f t="shared" si="67"/>
        <v>1.3367482151417844</v>
      </c>
      <c r="U212">
        <f t="shared" si="68"/>
        <v>1.5737979196137861</v>
      </c>
      <c r="V212">
        <f t="shared" si="69"/>
        <v>1.2669903482815563</v>
      </c>
      <c r="X212" s="6">
        <f t="shared" si="70"/>
        <v>0.12119332090381164</v>
      </c>
      <c r="Y212">
        <f t="shared" si="71"/>
        <v>2.0414227362853583</v>
      </c>
      <c r="AA212">
        <f t="shared" si="76"/>
        <v>0.11401243262163428</v>
      </c>
      <c r="AB212">
        <f t="shared" si="72"/>
        <v>2.169998438679242</v>
      </c>
      <c r="AD212" s="6">
        <f t="shared" si="73"/>
        <v>7.81731904382133</v>
      </c>
      <c r="AE212" s="5">
        <f t="shared" si="58"/>
        <v>2.585348439523608</v>
      </c>
      <c r="AH212" s="6">
        <f t="shared" si="74"/>
        <v>2.3411899578180178</v>
      </c>
      <c r="AI212" s="6">
        <f t="shared" si="75"/>
        <v>2.6659653076945418</v>
      </c>
      <c r="AK212">
        <f t="shared" si="59"/>
        <v>641.6118605878619</v>
      </c>
      <c r="AL212">
        <v>646.41</v>
      </c>
      <c r="AQ212">
        <f t="shared" si="60"/>
        <v>2.1657126010072423</v>
      </c>
      <c r="AT212" s="1">
        <v>0.3923611111111111</v>
      </c>
      <c r="AU212">
        <v>646.41</v>
      </c>
      <c r="AV212">
        <v>817.187</v>
      </c>
      <c r="AW212">
        <v>68.034</v>
      </c>
      <c r="AX212">
        <v>1.66136</v>
      </c>
    </row>
    <row r="213" spans="8:50" ht="12.75">
      <c r="H213" t="s">
        <v>6</v>
      </c>
      <c r="I213" s="1">
        <v>0.39305555555555555</v>
      </c>
      <c r="J213">
        <v>977.37</v>
      </c>
      <c r="K213">
        <v>52.92639</v>
      </c>
      <c r="L213">
        <v>131.82273</v>
      </c>
      <c r="M213">
        <v>1.65588</v>
      </c>
      <c r="N213">
        <f t="shared" si="61"/>
        <v>1.6558811805623719</v>
      </c>
      <c r="O213">
        <f t="shared" si="62"/>
        <v>37.07361</v>
      </c>
      <c r="P213">
        <f t="shared" si="63"/>
        <v>0.023638659798942765</v>
      </c>
      <c r="Q213">
        <f t="shared" si="64"/>
        <v>37.09724865979894</v>
      </c>
      <c r="R213">
        <f t="shared" si="65"/>
        <v>52.90275134020106</v>
      </c>
      <c r="S213">
        <f t="shared" si="66"/>
        <v>1.6549818508771998</v>
      </c>
      <c r="T213">
        <f t="shared" si="67"/>
        <v>1.3323476956667533</v>
      </c>
      <c r="U213">
        <f t="shared" si="68"/>
        <v>1.5689351001346712</v>
      </c>
      <c r="V213">
        <f t="shared" si="69"/>
        <v>1.2630755220712215</v>
      </c>
      <c r="X213" s="6">
        <f t="shared" si="70"/>
        <v>0.12127065094254585</v>
      </c>
      <c r="Y213">
        <f t="shared" si="71"/>
        <v>2.0491384087729396</v>
      </c>
      <c r="AA213">
        <f t="shared" si="76"/>
        <v>0.11409623555766682</v>
      </c>
      <c r="AB213">
        <f t="shared" si="72"/>
        <v>2.1779890238155075</v>
      </c>
      <c r="AD213" s="6">
        <f t="shared" si="73"/>
        <v>7.840179352918232</v>
      </c>
      <c r="AE213" s="5">
        <f t="shared" si="58"/>
        <v>2.595796098777195</v>
      </c>
      <c r="AH213" s="6">
        <f t="shared" si="74"/>
        <v>2.3479523376920373</v>
      </c>
      <c r="AI213" s="6">
        <f t="shared" si="75"/>
        <v>2.6743652291239393</v>
      </c>
      <c r="AK213">
        <f t="shared" si="59"/>
        <v>643.9907682201193</v>
      </c>
      <c r="AL213">
        <v>647.74</v>
      </c>
      <c r="AQ213">
        <f t="shared" si="60"/>
        <v>2.210777062292592</v>
      </c>
      <c r="AT213" s="1">
        <v>0.39305555555555555</v>
      </c>
      <c r="AU213">
        <v>647.74</v>
      </c>
      <c r="AV213">
        <v>819.904</v>
      </c>
      <c r="AW213">
        <v>68.183</v>
      </c>
      <c r="AX213">
        <v>1.65588</v>
      </c>
    </row>
    <row r="214" spans="8:50" ht="12.75">
      <c r="H214" t="s">
        <v>6</v>
      </c>
      <c r="I214" s="1">
        <v>0.39375</v>
      </c>
      <c r="J214">
        <v>978.29</v>
      </c>
      <c r="K214">
        <v>52.7837</v>
      </c>
      <c r="L214">
        <v>132.08011</v>
      </c>
      <c r="M214">
        <v>1.65047</v>
      </c>
      <c r="N214">
        <f t="shared" si="61"/>
        <v>1.6504715639852943</v>
      </c>
      <c r="O214">
        <f t="shared" si="62"/>
        <v>37.2163</v>
      </c>
      <c r="P214">
        <f t="shared" si="63"/>
        <v>0.023548769436285484</v>
      </c>
      <c r="Q214">
        <f t="shared" si="64"/>
        <v>37.239848769436286</v>
      </c>
      <c r="R214">
        <f t="shared" si="65"/>
        <v>52.760151230563714</v>
      </c>
      <c r="S214">
        <f t="shared" si="66"/>
        <v>1.6495831542168327</v>
      </c>
      <c r="T214">
        <f t="shared" si="67"/>
        <v>1.3280014600562349</v>
      </c>
      <c r="U214">
        <f t="shared" si="68"/>
        <v>1.5641304890857486</v>
      </c>
      <c r="V214">
        <f t="shared" si="69"/>
        <v>1.259207556717877</v>
      </c>
      <c r="X214" s="6">
        <f t="shared" si="70"/>
        <v>0.1213472781643286</v>
      </c>
      <c r="Y214">
        <f t="shared" si="71"/>
        <v>2.048708122574304</v>
      </c>
      <c r="AA214">
        <f t="shared" si="76"/>
        <v>0.11417917311358407</v>
      </c>
      <c r="AB214">
        <f t="shared" si="72"/>
        <v>2.177324880258452</v>
      </c>
      <c r="AD214" s="6">
        <f t="shared" si="73"/>
        <v>7.862906122990196</v>
      </c>
      <c r="AE214" s="5">
        <f t="shared" si="58"/>
        <v>2.595922794046631</v>
      </c>
      <c r="AH214" s="6">
        <f t="shared" si="74"/>
        <v>2.3454160101717547</v>
      </c>
      <c r="AI214" s="6">
        <f t="shared" si="75"/>
        <v>2.671214718166777</v>
      </c>
      <c r="AK214">
        <f t="shared" si="59"/>
        <v>646.6081552477034</v>
      </c>
      <c r="AL214">
        <v>649.72</v>
      </c>
      <c r="AQ214">
        <f t="shared" si="60"/>
        <v>2.2315931840292156</v>
      </c>
      <c r="AT214" s="1">
        <v>0.39375</v>
      </c>
      <c r="AU214">
        <v>649.72</v>
      </c>
      <c r="AV214">
        <v>822.604</v>
      </c>
      <c r="AW214">
        <v>68.397</v>
      </c>
      <c r="AX214">
        <v>1.65047</v>
      </c>
    </row>
    <row r="215" spans="8:50" ht="12.75">
      <c r="H215" t="s">
        <v>6</v>
      </c>
      <c r="I215" s="1">
        <v>0.39444444444444443</v>
      </c>
      <c r="J215">
        <v>975.68</v>
      </c>
      <c r="K215">
        <v>52.6416</v>
      </c>
      <c r="L215">
        <v>132.33848</v>
      </c>
      <c r="M215">
        <v>1.64513</v>
      </c>
      <c r="N215">
        <f t="shared" si="61"/>
        <v>1.645129283603239</v>
      </c>
      <c r="O215">
        <f t="shared" si="62"/>
        <v>37.3584</v>
      </c>
      <c r="P215">
        <f t="shared" si="63"/>
        <v>0.023459944067711153</v>
      </c>
      <c r="Q215">
        <f t="shared" si="64"/>
        <v>37.38185994406771</v>
      </c>
      <c r="R215">
        <f t="shared" si="65"/>
        <v>52.61814005593229</v>
      </c>
      <c r="S215">
        <f t="shared" si="66"/>
        <v>1.6442515831480833</v>
      </c>
      <c r="T215">
        <f t="shared" si="67"/>
        <v>1.3237092640880637</v>
      </c>
      <c r="U215">
        <f t="shared" si="68"/>
        <v>1.559383881152516</v>
      </c>
      <c r="V215">
        <f t="shared" si="69"/>
        <v>1.2553862869325172</v>
      </c>
      <c r="X215" s="6">
        <f t="shared" si="70"/>
        <v>0.12142319915096013</v>
      </c>
      <c r="Y215">
        <f t="shared" si="71"/>
        <v>2.0706870926328182</v>
      </c>
      <c r="AA215">
        <f t="shared" si="76"/>
        <v>0.11426124418911247</v>
      </c>
      <c r="AB215">
        <f t="shared" si="72"/>
        <v>2.2004788501334653</v>
      </c>
      <c r="AD215" s="6">
        <f t="shared" si="73"/>
        <v>7.885496542025631</v>
      </c>
      <c r="AE215" s="5">
        <f t="shared" si="58"/>
        <v>2.6244469679137734</v>
      </c>
      <c r="AH215" s="6">
        <f t="shared" si="74"/>
        <v>2.3685274807337287</v>
      </c>
      <c r="AI215" s="6">
        <f t="shared" si="75"/>
        <v>2.6999227381915416</v>
      </c>
      <c r="AK215">
        <f t="shared" si="59"/>
        <v>648.5107307660675</v>
      </c>
      <c r="AL215">
        <v>650.8</v>
      </c>
      <c r="AQ215">
        <f t="shared" si="60"/>
        <v>2.2847133451188446</v>
      </c>
      <c r="AT215" s="1">
        <v>0.39444444444444443</v>
      </c>
      <c r="AU215">
        <v>650.8</v>
      </c>
      <c r="AV215">
        <v>825.288</v>
      </c>
      <c r="AW215">
        <v>68.508</v>
      </c>
      <c r="AX215">
        <v>1.64513</v>
      </c>
    </row>
    <row r="216" spans="8:50" ht="12.75">
      <c r="H216" t="s">
        <v>6</v>
      </c>
      <c r="I216" s="1">
        <v>0.3951388888888889</v>
      </c>
      <c r="J216">
        <v>975.55</v>
      </c>
      <c r="K216">
        <v>52.50008</v>
      </c>
      <c r="L216">
        <v>132.59785</v>
      </c>
      <c r="M216">
        <v>1.63985</v>
      </c>
      <c r="N216">
        <f t="shared" si="61"/>
        <v>1.6398529156156447</v>
      </c>
      <c r="O216">
        <f t="shared" si="62"/>
        <v>37.49992</v>
      </c>
      <c r="P216">
        <f t="shared" si="63"/>
        <v>0.02337216103132033</v>
      </c>
      <c r="Q216">
        <f t="shared" si="64"/>
        <v>37.52329216103132</v>
      </c>
      <c r="R216">
        <f t="shared" si="65"/>
        <v>52.47670783896868</v>
      </c>
      <c r="S216">
        <f t="shared" si="66"/>
        <v>1.6389857197598308</v>
      </c>
      <c r="T216">
        <f t="shared" si="67"/>
        <v>1.3194699662689875</v>
      </c>
      <c r="U216">
        <f t="shared" si="68"/>
        <v>1.5546940771248456</v>
      </c>
      <c r="V216">
        <f t="shared" si="69"/>
        <v>1.251610747287727</v>
      </c>
      <c r="X216" s="6">
        <f t="shared" si="70"/>
        <v>0.12149842649930251</v>
      </c>
      <c r="Y216">
        <f t="shared" si="71"/>
        <v>2.076884927404327</v>
      </c>
      <c r="AA216">
        <f t="shared" si="76"/>
        <v>0.11434246497179597</v>
      </c>
      <c r="AB216">
        <f t="shared" si="72"/>
        <v>2.206863834551636</v>
      </c>
      <c r="AD216" s="6">
        <f t="shared" si="73"/>
        <v>7.907952579463096</v>
      </c>
      <c r="AE216" s="5">
        <f t="shared" si="58"/>
        <v>2.632974503946684</v>
      </c>
      <c r="AH216" s="6">
        <f t="shared" si="74"/>
        <v>2.3736070606070445</v>
      </c>
      <c r="AI216" s="6">
        <f t="shared" si="75"/>
        <v>2.7062323618188877</v>
      </c>
      <c r="AK216">
        <f t="shared" si="59"/>
        <v>650.890429784485</v>
      </c>
      <c r="AL216">
        <v>653.57</v>
      </c>
      <c r="AQ216">
        <f t="shared" si="60"/>
        <v>2.2755759516412737</v>
      </c>
      <c r="AT216" s="1">
        <v>0.3951388888888889</v>
      </c>
      <c r="AU216">
        <v>653.57</v>
      </c>
      <c r="AV216">
        <v>827.956</v>
      </c>
      <c r="AW216">
        <v>68.798</v>
      </c>
      <c r="AX216">
        <v>1.63985</v>
      </c>
    </row>
    <row r="217" spans="8:50" ht="12.75">
      <c r="H217" t="s">
        <v>6</v>
      </c>
      <c r="I217" s="1">
        <v>0.3958333333333333</v>
      </c>
      <c r="J217">
        <v>977.11</v>
      </c>
      <c r="K217">
        <v>52.35915</v>
      </c>
      <c r="L217">
        <v>132.85822</v>
      </c>
      <c r="M217">
        <v>1.63464</v>
      </c>
      <c r="N217">
        <f t="shared" si="61"/>
        <v>1.6346418068199104</v>
      </c>
      <c r="O217">
        <f t="shared" si="62"/>
        <v>37.64085</v>
      </c>
      <c r="P217">
        <f t="shared" si="63"/>
        <v>0.023285410465769926</v>
      </c>
      <c r="Q217">
        <f t="shared" si="64"/>
        <v>37.66413541046577</v>
      </c>
      <c r="R217">
        <f t="shared" si="65"/>
        <v>52.33586458953423</v>
      </c>
      <c r="S217">
        <f t="shared" si="66"/>
        <v>1.6337849150894392</v>
      </c>
      <c r="T217">
        <f t="shared" si="67"/>
        <v>1.31528304414985</v>
      </c>
      <c r="U217">
        <f t="shared" si="68"/>
        <v>1.5500605604914073</v>
      </c>
      <c r="V217">
        <f t="shared" si="69"/>
        <v>1.2478805219646378</v>
      </c>
      <c r="X217" s="6">
        <f t="shared" si="70"/>
        <v>0.1215729620398867</v>
      </c>
      <c r="Y217">
        <f t="shared" si="71"/>
        <v>2.0722264224154654</v>
      </c>
      <c r="AA217">
        <f t="shared" si="76"/>
        <v>0.11442283996851403</v>
      </c>
      <c r="AB217">
        <f t="shared" si="72"/>
        <v>2.2017169322111627</v>
      </c>
      <c r="AD217" s="6">
        <f t="shared" si="73"/>
        <v>7.930273029906289</v>
      </c>
      <c r="AE217" s="5">
        <f t="shared" si="58"/>
        <v>2.6277350043572407</v>
      </c>
      <c r="AH217" s="6">
        <f t="shared" si="74"/>
        <v>2.3662711026187804</v>
      </c>
      <c r="AI217" s="6">
        <f t="shared" si="75"/>
        <v>2.6971199676826867</v>
      </c>
      <c r="AK217">
        <f t="shared" si="59"/>
        <v>653.5935583847149</v>
      </c>
      <c r="AL217">
        <v>656.89</v>
      </c>
      <c r="AQ217">
        <f t="shared" si="60"/>
        <v>2.245843566165348</v>
      </c>
      <c r="AT217" s="1">
        <v>0.3958333333333333</v>
      </c>
      <c r="AU217">
        <v>656.89</v>
      </c>
      <c r="AV217">
        <v>830.608</v>
      </c>
      <c r="AW217">
        <v>69.089</v>
      </c>
      <c r="AX217">
        <v>1.63464</v>
      </c>
    </row>
    <row r="218" spans="8:50" ht="12.75">
      <c r="H218" t="s">
        <v>6</v>
      </c>
      <c r="I218" s="1">
        <v>0.3965277777777778</v>
      </c>
      <c r="J218">
        <v>977.53</v>
      </c>
      <c r="K218">
        <v>52.21881</v>
      </c>
      <c r="L218">
        <v>133.1196</v>
      </c>
      <c r="M218">
        <v>1.62949</v>
      </c>
      <c r="N218">
        <f t="shared" si="61"/>
        <v>1.6294949478488185</v>
      </c>
      <c r="O218">
        <f t="shared" si="62"/>
        <v>37.78119</v>
      </c>
      <c r="P218">
        <f t="shared" si="63"/>
        <v>0.02319967657411807</v>
      </c>
      <c r="Q218">
        <f t="shared" si="64"/>
        <v>37.80438967657412</v>
      </c>
      <c r="R218">
        <f t="shared" si="65"/>
        <v>52.19561032342588</v>
      </c>
      <c r="S218">
        <f t="shared" si="66"/>
        <v>1.6286481646202775</v>
      </c>
      <c r="T218">
        <f t="shared" si="67"/>
        <v>1.311147689041771</v>
      </c>
      <c r="U218">
        <f t="shared" si="68"/>
        <v>1.5454824963151848</v>
      </c>
      <c r="V218">
        <f t="shared" si="69"/>
        <v>1.2441949387949058</v>
      </c>
      <c r="X218" s="6">
        <f t="shared" si="70"/>
        <v>0.12164681285326712</v>
      </c>
      <c r="Y218">
        <f t="shared" si="71"/>
        <v>2.0748058289320968</v>
      </c>
      <c r="AA218">
        <f t="shared" si="76"/>
        <v>0.11450237931638335</v>
      </c>
      <c r="AB218">
        <f t="shared" si="72"/>
        <v>2.2042643819791548</v>
      </c>
      <c r="AD218" s="6">
        <f t="shared" si="73"/>
        <v>7.952458280841062</v>
      </c>
      <c r="AE218" s="5">
        <f t="shared" si="58"/>
        <v>2.631668654068159</v>
      </c>
      <c r="AH218" s="6">
        <f t="shared" si="74"/>
        <v>2.3672317662687106</v>
      </c>
      <c r="AI218" s="6">
        <f t="shared" si="75"/>
        <v>2.6983132604775046</v>
      </c>
      <c r="AK218">
        <f t="shared" si="59"/>
        <v>656.0557327333091</v>
      </c>
      <c r="AL218">
        <v>659.03</v>
      </c>
      <c r="AQ218">
        <f t="shared" si="60"/>
        <v>2.258612175344499</v>
      </c>
      <c r="AT218" s="1">
        <v>0.3965277777777778</v>
      </c>
      <c r="AU218">
        <v>659.03</v>
      </c>
      <c r="AV218">
        <v>833.244</v>
      </c>
      <c r="AW218">
        <v>69.336</v>
      </c>
      <c r="AX218">
        <v>1.62949</v>
      </c>
    </row>
    <row r="219" spans="8:50" ht="12.75">
      <c r="H219" t="s">
        <v>6</v>
      </c>
      <c r="I219" s="1">
        <v>0.3972222222222222</v>
      </c>
      <c r="J219">
        <v>978.51</v>
      </c>
      <c r="K219">
        <v>52.07907</v>
      </c>
      <c r="L219">
        <v>133.38199</v>
      </c>
      <c r="M219">
        <v>1.62441</v>
      </c>
      <c r="N219">
        <f t="shared" si="61"/>
        <v>1.6244117124373403</v>
      </c>
      <c r="O219">
        <f t="shared" si="62"/>
        <v>37.92093</v>
      </c>
      <c r="P219">
        <f t="shared" si="63"/>
        <v>0.023114949930684102</v>
      </c>
      <c r="Q219">
        <f t="shared" si="64"/>
        <v>37.944044949930685</v>
      </c>
      <c r="R219">
        <f t="shared" si="65"/>
        <v>52.055955050069315</v>
      </c>
      <c r="S219">
        <f t="shared" si="66"/>
        <v>1.6235748460898556</v>
      </c>
      <c r="T219">
        <f t="shared" si="67"/>
        <v>1.3070633999906203</v>
      </c>
      <c r="U219">
        <f t="shared" si="68"/>
        <v>1.540959388609492</v>
      </c>
      <c r="V219">
        <f t="shared" si="69"/>
        <v>1.2405535984830844</v>
      </c>
      <c r="X219" s="6">
        <f t="shared" si="70"/>
        <v>0.12171998069275669</v>
      </c>
      <c r="Y219">
        <f t="shared" si="71"/>
        <v>2.0737398005051073</v>
      </c>
      <c r="AA219">
        <f t="shared" si="76"/>
        <v>0.11458108737700341</v>
      </c>
      <c r="AB219">
        <f t="shared" si="72"/>
        <v>2.2029426867696396</v>
      </c>
      <c r="AD219" s="6">
        <f t="shared" si="73"/>
        <v>7.974507144977492</v>
      </c>
      <c r="AE219" s="5">
        <f t="shared" si="58"/>
        <v>2.6309745261160105</v>
      </c>
      <c r="AH219" s="6">
        <f t="shared" si="74"/>
        <v>2.3640270508409422</v>
      </c>
      <c r="AI219" s="6">
        <f t="shared" si="75"/>
        <v>2.694332508390469</v>
      </c>
      <c r="AK219">
        <f t="shared" si="59"/>
        <v>658.6161893617124</v>
      </c>
      <c r="AL219">
        <v>660.58</v>
      </c>
      <c r="AQ219">
        <f t="shared" si="60"/>
        <v>2.2923090651465277</v>
      </c>
      <c r="AT219" s="1">
        <v>0.3972222222222222</v>
      </c>
      <c r="AU219">
        <v>660.58</v>
      </c>
      <c r="AV219">
        <v>835.863</v>
      </c>
      <c r="AW219">
        <v>69.563</v>
      </c>
      <c r="AX219">
        <v>1.62441</v>
      </c>
    </row>
    <row r="220" spans="8:50" ht="12.75">
      <c r="H220" t="s">
        <v>6</v>
      </c>
      <c r="I220" s="1">
        <v>0.3979166666666667</v>
      </c>
      <c r="J220">
        <v>982.38</v>
      </c>
      <c r="K220">
        <v>51.93994</v>
      </c>
      <c r="L220">
        <v>133.64539</v>
      </c>
      <c r="M220">
        <v>1.61939</v>
      </c>
      <c r="N220">
        <f t="shared" si="61"/>
        <v>1.6193914829563787</v>
      </c>
      <c r="O220">
        <f t="shared" si="62"/>
        <v>38.06006</v>
      </c>
      <c r="P220">
        <f t="shared" si="63"/>
        <v>0.023031221252899473</v>
      </c>
      <c r="Q220">
        <f t="shared" si="64"/>
        <v>38.0830912212529</v>
      </c>
      <c r="R220">
        <f t="shared" si="65"/>
        <v>51.9169087787471</v>
      </c>
      <c r="S220">
        <f t="shared" si="66"/>
        <v>1.6185643457740315</v>
      </c>
      <c r="T220">
        <f t="shared" si="67"/>
        <v>1.3030296829160872</v>
      </c>
      <c r="U220">
        <f t="shared" si="68"/>
        <v>1.5364907475965706</v>
      </c>
      <c r="V220">
        <f t="shared" si="69"/>
        <v>1.23695610673224</v>
      </c>
      <c r="X220" s="6">
        <f t="shared" si="70"/>
        <v>0.12179246731290878</v>
      </c>
      <c r="Y220">
        <f t="shared" si="71"/>
        <v>2.054049161202623</v>
      </c>
      <c r="AA220">
        <f t="shared" si="76"/>
        <v>0.11465896849273981</v>
      </c>
      <c r="AB220">
        <f t="shared" si="72"/>
        <v>2.181841670245958</v>
      </c>
      <c r="AD220" s="6">
        <f t="shared" si="73"/>
        <v>7.996418448434609</v>
      </c>
      <c r="AE220" s="5">
        <f t="shared" si="58"/>
        <v>2.6066401704995106</v>
      </c>
      <c r="AH220" s="6">
        <f t="shared" si="74"/>
        <v>2.339478586647265</v>
      </c>
      <c r="AI220" s="6">
        <f t="shared" si="75"/>
        <v>2.6638395200815026</v>
      </c>
      <c r="AK220">
        <f t="shared" si="59"/>
        <v>661.7460983577095</v>
      </c>
      <c r="AL220">
        <v>665.25</v>
      </c>
      <c r="AQ220">
        <f t="shared" si="60"/>
        <v>2.2118743736026087</v>
      </c>
      <c r="AT220" s="1">
        <v>0.3979166666666667</v>
      </c>
      <c r="AU220">
        <v>665.25</v>
      </c>
      <c r="AV220">
        <v>838.466</v>
      </c>
      <c r="AW220">
        <v>69.973</v>
      </c>
      <c r="AX220">
        <v>1.61939</v>
      </c>
    </row>
    <row r="221" spans="8:50" ht="12.75">
      <c r="H221" t="s">
        <v>6</v>
      </c>
      <c r="I221" s="1">
        <v>0.3986111111111111</v>
      </c>
      <c r="J221">
        <v>983.74</v>
      </c>
      <c r="K221">
        <v>51.80142</v>
      </c>
      <c r="L221">
        <v>133.90981</v>
      </c>
      <c r="M221">
        <v>1.61443</v>
      </c>
      <c r="N221">
        <f t="shared" si="61"/>
        <v>1.6144332938232515</v>
      </c>
      <c r="O221">
        <f t="shared" si="62"/>
        <v>38.19858</v>
      </c>
      <c r="P221">
        <f t="shared" si="63"/>
        <v>0.022948475448368942</v>
      </c>
      <c r="Q221">
        <f t="shared" si="64"/>
        <v>38.221528475448366</v>
      </c>
      <c r="R221">
        <f t="shared" si="65"/>
        <v>51.778471524551634</v>
      </c>
      <c r="S221">
        <f t="shared" si="66"/>
        <v>1.613615702584116</v>
      </c>
      <c r="T221">
        <f t="shared" si="67"/>
        <v>1.2990457640910764</v>
      </c>
      <c r="U221">
        <f t="shared" si="68"/>
        <v>1.532075772163469</v>
      </c>
      <c r="V221">
        <f t="shared" si="69"/>
        <v>1.2334018186041857</v>
      </c>
      <c r="X221" s="6">
        <f t="shared" si="70"/>
        <v>0.12186427964030515</v>
      </c>
      <c r="Y221">
        <f t="shared" si="71"/>
        <v>2.050395476609253</v>
      </c>
      <c r="AA221">
        <f t="shared" si="76"/>
        <v>0.11473603253207831</v>
      </c>
      <c r="AB221">
        <f t="shared" si="72"/>
        <v>2.177781140069204</v>
      </c>
      <c r="AD221" s="6">
        <f t="shared" si="73"/>
        <v>8.018192601088296</v>
      </c>
      <c r="AE221" s="5">
        <f t="shared" si="58"/>
        <v>2.602645367565048</v>
      </c>
      <c r="AH221" s="6">
        <f t="shared" si="74"/>
        <v>2.33331546439268</v>
      </c>
      <c r="AI221" s="6">
        <f t="shared" si="75"/>
        <v>2.6561839692750207</v>
      </c>
      <c r="AK221">
        <f t="shared" si="59"/>
        <v>664.3583934970164</v>
      </c>
      <c r="AL221">
        <v>668.36</v>
      </c>
      <c r="AQ221">
        <f t="shared" si="60"/>
        <v>2.1877657790019733</v>
      </c>
      <c r="AT221" s="1">
        <v>0.3986111111111111</v>
      </c>
      <c r="AU221">
        <v>668.36</v>
      </c>
      <c r="AV221">
        <v>841.053</v>
      </c>
      <c r="AW221">
        <v>70.391</v>
      </c>
      <c r="AX221">
        <v>1.61443</v>
      </c>
    </row>
    <row r="222" spans="8:50" ht="12.75">
      <c r="H222" t="s">
        <v>6</v>
      </c>
      <c r="I222" s="1">
        <v>0.3993055555555556</v>
      </c>
      <c r="J222">
        <v>984.35</v>
      </c>
      <c r="K222">
        <v>51.66352</v>
      </c>
      <c r="L222">
        <v>134.17526</v>
      </c>
      <c r="M222">
        <v>1.60954</v>
      </c>
      <c r="N222">
        <f t="shared" si="61"/>
        <v>1.6095365529150836</v>
      </c>
      <c r="O222">
        <f t="shared" si="62"/>
        <v>38.33648</v>
      </c>
      <c r="P222">
        <f t="shared" si="63"/>
        <v>0.022866703646897503</v>
      </c>
      <c r="Q222">
        <f t="shared" si="64"/>
        <v>38.3593467036469</v>
      </c>
      <c r="R222">
        <f t="shared" si="65"/>
        <v>51.6406532963531</v>
      </c>
      <c r="S222">
        <f t="shared" si="66"/>
        <v>1.6087283280849822</v>
      </c>
      <c r="T222">
        <f t="shared" si="67"/>
        <v>1.295111169794269</v>
      </c>
      <c r="U222">
        <f t="shared" si="68"/>
        <v>1.5277139920562006</v>
      </c>
      <c r="V222">
        <f t="shared" si="69"/>
        <v>1.2298903555196548</v>
      </c>
      <c r="X222" s="6">
        <f t="shared" si="70"/>
        <v>0.12193541935394317</v>
      </c>
      <c r="Y222">
        <f t="shared" si="71"/>
        <v>2.0514994270891176</v>
      </c>
      <c r="AA222">
        <f t="shared" si="76"/>
        <v>0.1148122836947796</v>
      </c>
      <c r="AB222">
        <f t="shared" si="72"/>
        <v>2.1787776960476903</v>
      </c>
      <c r="AD222" s="6">
        <f t="shared" si="73"/>
        <v>8.039828446740753</v>
      </c>
      <c r="AE222" s="5">
        <f t="shared" si="58"/>
        <v>2.6046843890623186</v>
      </c>
      <c r="AH222" s="6">
        <f t="shared" si="74"/>
        <v>2.332618243415717</v>
      </c>
      <c r="AI222" s="6">
        <f t="shared" si="75"/>
        <v>2.655317913014574</v>
      </c>
      <c r="AK222">
        <f t="shared" si="59"/>
        <v>666.8050166570307</v>
      </c>
      <c r="AL222">
        <v>671.34</v>
      </c>
      <c r="AQ222">
        <f t="shared" si="60"/>
        <v>2.167837825383244</v>
      </c>
      <c r="AT222" s="1">
        <v>0.3993055555555556</v>
      </c>
      <c r="AU222">
        <v>671.34</v>
      </c>
      <c r="AV222">
        <v>843.623</v>
      </c>
      <c r="AW222">
        <v>70.528</v>
      </c>
      <c r="AX222">
        <v>1.60954</v>
      </c>
    </row>
    <row r="223" spans="8:50" ht="12.75">
      <c r="H223" t="s">
        <v>6</v>
      </c>
      <c r="I223" s="1">
        <v>0.4</v>
      </c>
      <c r="J223">
        <v>984.54</v>
      </c>
      <c r="K223">
        <v>51.52624</v>
      </c>
      <c r="L223">
        <v>134.44174</v>
      </c>
      <c r="M223">
        <v>1.6047</v>
      </c>
      <c r="N223">
        <f t="shared" si="61"/>
        <v>1.6047003253518295</v>
      </c>
      <c r="O223">
        <f t="shared" si="62"/>
        <v>38.47376</v>
      </c>
      <c r="P223">
        <f t="shared" si="63"/>
        <v>0.02278589124794443</v>
      </c>
      <c r="Q223">
        <f t="shared" si="64"/>
        <v>38.49654589124794</v>
      </c>
      <c r="R223">
        <f t="shared" si="65"/>
        <v>51.50345410875206</v>
      </c>
      <c r="S223">
        <f t="shared" si="66"/>
        <v>1.6039012916600486</v>
      </c>
      <c r="T223">
        <f t="shared" si="67"/>
        <v>1.2912251508302235</v>
      </c>
      <c r="U223">
        <f t="shared" si="68"/>
        <v>1.523404630181221</v>
      </c>
      <c r="V223">
        <f t="shared" si="69"/>
        <v>1.2264210918773495</v>
      </c>
      <c r="X223" s="6">
        <f t="shared" si="70"/>
        <v>0.12200589325469416</v>
      </c>
      <c r="Y223">
        <f t="shared" si="71"/>
        <v>2.0552598468561496</v>
      </c>
      <c r="AA223">
        <f t="shared" si="76"/>
        <v>0.11488773164012682</v>
      </c>
      <c r="AB223">
        <f t="shared" si="72"/>
        <v>2.182598697932771</v>
      </c>
      <c r="AD223" s="6">
        <f t="shared" si="73"/>
        <v>8.06132640688008</v>
      </c>
      <c r="AE223" s="5">
        <f t="shared" si="58"/>
        <v>2.6100932864877877</v>
      </c>
      <c r="AH223" s="6">
        <f t="shared" si="74"/>
        <v>2.334981640721103</v>
      </c>
      <c r="AI223" s="6">
        <f t="shared" si="75"/>
        <v>2.6582536179056815</v>
      </c>
      <c r="AK223">
        <f t="shared" si="59"/>
        <v>669.1532711561131</v>
      </c>
      <c r="AL223">
        <v>672.92</v>
      </c>
      <c r="AQ223">
        <f t="shared" si="60"/>
        <v>2.1981052278618893</v>
      </c>
      <c r="AT223" s="1">
        <v>0.4</v>
      </c>
      <c r="AU223">
        <v>672.92</v>
      </c>
      <c r="AV223">
        <v>846.178</v>
      </c>
      <c r="AW223">
        <v>70.703</v>
      </c>
      <c r="AX223">
        <v>1.6047</v>
      </c>
    </row>
    <row r="224" spans="8:50" ht="12.75">
      <c r="H224" t="s">
        <v>6</v>
      </c>
      <c r="I224" s="1">
        <v>0.40069444444444446</v>
      </c>
      <c r="J224">
        <v>986.1</v>
      </c>
      <c r="K224">
        <v>51.38958</v>
      </c>
      <c r="L224">
        <v>134.70925</v>
      </c>
      <c r="M224">
        <v>1.59992</v>
      </c>
      <c r="N224">
        <f t="shared" si="61"/>
        <v>1.5999236952922398</v>
      </c>
      <c r="O224">
        <f t="shared" si="62"/>
        <v>38.61042</v>
      </c>
      <c r="P224">
        <f t="shared" si="63"/>
        <v>0.022706023953203935</v>
      </c>
      <c r="Q224">
        <f t="shared" si="64"/>
        <v>38.6331260239532</v>
      </c>
      <c r="R224">
        <f t="shared" si="65"/>
        <v>51.3668739760468</v>
      </c>
      <c r="S224">
        <f t="shared" si="66"/>
        <v>1.599133681607227</v>
      </c>
      <c r="T224">
        <f t="shared" si="67"/>
        <v>1.287386973230664</v>
      </c>
      <c r="U224">
        <f t="shared" si="68"/>
        <v>1.5191469246529967</v>
      </c>
      <c r="V224">
        <f t="shared" si="69"/>
        <v>1.2229934143192236</v>
      </c>
      <c r="X224" s="6">
        <f t="shared" si="70"/>
        <v>0.12207570804432173</v>
      </c>
      <c r="Y224">
        <f t="shared" si="71"/>
        <v>2.0501342715193442</v>
      </c>
      <c r="AA224">
        <f t="shared" si="76"/>
        <v>0.11496238587490908</v>
      </c>
      <c r="AB224">
        <f t="shared" si="72"/>
        <v>2.176986767254248</v>
      </c>
      <c r="AD224" s="6">
        <f t="shared" si="73"/>
        <v>8.08268690426496</v>
      </c>
      <c r="AE224" s="5">
        <f t="shared" si="58"/>
        <v>2.6042125284495903</v>
      </c>
      <c r="AH224" s="6">
        <f t="shared" si="74"/>
        <v>2.32715485920152</v>
      </c>
      <c r="AI224" s="6">
        <f t="shared" si="75"/>
        <v>2.648531545050511</v>
      </c>
      <c r="AK224">
        <f t="shared" si="59"/>
        <v>671.7660508008174</v>
      </c>
      <c r="AL224">
        <v>675.97</v>
      </c>
      <c r="AQ224">
        <f t="shared" si="60"/>
        <v>2.17457790131576</v>
      </c>
      <c r="AT224" s="1">
        <v>0.40069444444444446</v>
      </c>
      <c r="AU224">
        <v>675.97</v>
      </c>
      <c r="AV224">
        <v>848.715</v>
      </c>
      <c r="AW224">
        <v>71.053</v>
      </c>
      <c r="AX224">
        <v>1.59992</v>
      </c>
    </row>
    <row r="225" spans="8:50" ht="12.75">
      <c r="H225" t="s">
        <v>6</v>
      </c>
      <c r="I225" s="1">
        <v>0.40138888888888885</v>
      </c>
      <c r="J225">
        <v>985.71</v>
      </c>
      <c r="K225">
        <v>51.25356</v>
      </c>
      <c r="L225">
        <v>134.97779</v>
      </c>
      <c r="M225">
        <v>1.59521</v>
      </c>
      <c r="N225">
        <f t="shared" si="61"/>
        <v>1.5952064563684931</v>
      </c>
      <c r="O225">
        <f t="shared" si="62"/>
        <v>38.74644</v>
      </c>
      <c r="P225">
        <f t="shared" si="63"/>
        <v>0.022627099322405145</v>
      </c>
      <c r="Q225">
        <f t="shared" si="64"/>
        <v>38.769067099322406</v>
      </c>
      <c r="R225">
        <f t="shared" si="65"/>
        <v>51.230932900677594</v>
      </c>
      <c r="S225">
        <f t="shared" si="66"/>
        <v>1.5944252942854271</v>
      </c>
      <c r="T225">
        <f t="shared" si="67"/>
        <v>1.2835964730537697</v>
      </c>
      <c r="U225">
        <f t="shared" si="68"/>
        <v>1.5149407445898877</v>
      </c>
      <c r="V225">
        <f t="shared" si="69"/>
        <v>1.2196072174786527</v>
      </c>
      <c r="X225" s="6">
        <f t="shared" si="70"/>
        <v>0.12214486018398532</v>
      </c>
      <c r="Y225">
        <f t="shared" si="71"/>
        <v>2.0575473232892434</v>
      </c>
      <c r="AA225">
        <f t="shared" si="76"/>
        <v>0.11503624492885027</v>
      </c>
      <c r="AB225">
        <f t="shared" si="72"/>
        <v>2.1846925747666583</v>
      </c>
      <c r="AD225" s="6">
        <f t="shared" si="73"/>
        <v>8.103907245642462</v>
      </c>
      <c r="AE225" s="5">
        <f t="shared" si="58"/>
        <v>2.614255354126137</v>
      </c>
      <c r="AH225" s="6">
        <f t="shared" si="74"/>
        <v>2.333738048670189</v>
      </c>
      <c r="AI225" s="6">
        <f t="shared" si="75"/>
        <v>2.656708884289335</v>
      </c>
      <c r="AK225">
        <f t="shared" si="59"/>
        <v>673.9667211958623</v>
      </c>
      <c r="AL225">
        <v>677.48</v>
      </c>
      <c r="AQ225">
        <f t="shared" si="60"/>
        <v>2.2062028690617908</v>
      </c>
      <c r="AT225" s="1">
        <v>0.40138888888888885</v>
      </c>
      <c r="AU225">
        <v>677.48</v>
      </c>
      <c r="AV225">
        <v>851.236</v>
      </c>
      <c r="AW225">
        <v>71.233</v>
      </c>
      <c r="AX225">
        <v>1.59521</v>
      </c>
    </row>
    <row r="226" spans="8:50" ht="12.75">
      <c r="H226" t="s">
        <v>6</v>
      </c>
      <c r="I226" s="1">
        <v>0.40208333333333335</v>
      </c>
      <c r="J226">
        <v>984.97</v>
      </c>
      <c r="K226">
        <v>51.11818</v>
      </c>
      <c r="L226">
        <v>135.24738</v>
      </c>
      <c r="M226">
        <v>1.59055</v>
      </c>
      <c r="N226">
        <f t="shared" si="61"/>
        <v>1.5905477134271016</v>
      </c>
      <c r="O226">
        <f t="shared" si="62"/>
        <v>38.88182</v>
      </c>
      <c r="P226">
        <f t="shared" si="63"/>
        <v>0.022549103393858995</v>
      </c>
      <c r="Q226">
        <f t="shared" si="64"/>
        <v>38.904369103393854</v>
      </c>
      <c r="R226">
        <f t="shared" si="65"/>
        <v>51.095630896606146</v>
      </c>
      <c r="S226">
        <f t="shared" si="66"/>
        <v>1.589775238498103</v>
      </c>
      <c r="T226">
        <f t="shared" si="67"/>
        <v>1.279852932839308</v>
      </c>
      <c r="U226">
        <f t="shared" si="68"/>
        <v>1.5107853437944596</v>
      </c>
      <c r="V226">
        <f t="shared" si="69"/>
        <v>1.2162619006273374</v>
      </c>
      <c r="X226" s="6">
        <f t="shared" si="70"/>
        <v>0.12221335632870049</v>
      </c>
      <c r="Y226">
        <f t="shared" si="71"/>
        <v>2.0672104370136797</v>
      </c>
      <c r="AA226">
        <f t="shared" si="76"/>
        <v>0.11510931820558455</v>
      </c>
      <c r="AB226">
        <f t="shared" si="72"/>
        <v>2.1947895242846163</v>
      </c>
      <c r="AD226" s="6">
        <f t="shared" si="73"/>
        <v>8.124987873814328</v>
      </c>
      <c r="AE226" s="5">
        <f t="shared" si="58"/>
        <v>2.627157741204783</v>
      </c>
      <c r="AH226" s="6">
        <f t="shared" si="74"/>
        <v>2.342924281127682</v>
      </c>
      <c r="AI226" s="6">
        <f t="shared" si="75"/>
        <v>2.66811960541306</v>
      </c>
      <c r="AK226">
        <f t="shared" si="59"/>
        <v>676.0809105674869</v>
      </c>
      <c r="AL226">
        <v>678.25</v>
      </c>
      <c r="AQ226">
        <f t="shared" si="60"/>
        <v>2.2641219781538195</v>
      </c>
      <c r="AT226" s="1">
        <v>0.40208333333333335</v>
      </c>
      <c r="AU226">
        <v>678.25</v>
      </c>
      <c r="AV226">
        <v>853.741</v>
      </c>
      <c r="AW226">
        <v>71.399</v>
      </c>
      <c r="AX226">
        <v>1.59055</v>
      </c>
    </row>
    <row r="227" spans="8:50" ht="12.75">
      <c r="H227" t="s">
        <v>6</v>
      </c>
      <c r="I227" s="1">
        <v>0.40277777777777773</v>
      </c>
      <c r="J227">
        <v>988.1</v>
      </c>
      <c r="K227">
        <v>50.98343</v>
      </c>
      <c r="L227">
        <v>135.51801</v>
      </c>
      <c r="M227">
        <v>1.58595</v>
      </c>
      <c r="N227">
        <f t="shared" si="61"/>
        <v>1.5859462492586658</v>
      </c>
      <c r="O227">
        <f t="shared" si="62"/>
        <v>39.01657</v>
      </c>
      <c r="P227">
        <f t="shared" si="63"/>
        <v>0.022472016792627024</v>
      </c>
      <c r="Q227">
        <f t="shared" si="64"/>
        <v>39.03904201679263</v>
      </c>
      <c r="R227">
        <f t="shared" si="65"/>
        <v>50.96095798320737</v>
      </c>
      <c r="S227">
        <f t="shared" si="66"/>
        <v>1.5851823015068185</v>
      </c>
      <c r="T227">
        <f t="shared" si="67"/>
        <v>1.2761553762688616</v>
      </c>
      <c r="U227">
        <f t="shared" si="68"/>
        <v>1.5066796870245627</v>
      </c>
      <c r="V227">
        <f t="shared" si="69"/>
        <v>1.2129566303407349</v>
      </c>
      <c r="X227" s="6">
        <f t="shared" si="70"/>
        <v>0.1222812080603196</v>
      </c>
      <c r="Y227">
        <f t="shared" si="71"/>
        <v>2.0517181515012233</v>
      </c>
      <c r="AA227">
        <f t="shared" si="76"/>
        <v>0.1151816203101052</v>
      </c>
      <c r="AB227">
        <f t="shared" si="72"/>
        <v>2.1781823652887478</v>
      </c>
      <c r="AD227" s="6">
        <f t="shared" si="73"/>
        <v>8.145930785376379</v>
      </c>
      <c r="AE227" s="5">
        <f t="shared" si="58"/>
        <v>2.608084699736181</v>
      </c>
      <c r="AH227" s="6">
        <f t="shared" si="74"/>
        <v>2.3232096442185157</v>
      </c>
      <c r="AI227" s="6">
        <f t="shared" si="75"/>
        <v>2.643630978016909</v>
      </c>
      <c r="AK227">
        <f t="shared" si="59"/>
        <v>678.9742933687836</v>
      </c>
      <c r="AL227">
        <v>680.35</v>
      </c>
      <c r="AQ227">
        <f t="shared" si="60"/>
        <v>2.2732698664071034</v>
      </c>
      <c r="AT227" s="1">
        <v>0.40277777777777773</v>
      </c>
      <c r="AU227">
        <v>680.35</v>
      </c>
      <c r="AV227">
        <v>856.228</v>
      </c>
      <c r="AW227">
        <v>71.638</v>
      </c>
      <c r="AX227">
        <v>1.58595</v>
      </c>
    </row>
    <row r="228" spans="8:50" ht="12.75">
      <c r="H228" t="s">
        <v>6</v>
      </c>
      <c r="I228" s="1">
        <v>0.40347222222222223</v>
      </c>
      <c r="J228">
        <v>989.82</v>
      </c>
      <c r="K228">
        <v>50.84934</v>
      </c>
      <c r="L228">
        <v>135.78969</v>
      </c>
      <c r="M228">
        <v>1.5814</v>
      </c>
      <c r="N228">
        <f t="shared" si="61"/>
        <v>1.5814022250104183</v>
      </c>
      <c r="O228">
        <f t="shared" si="62"/>
        <v>39.15066</v>
      </c>
      <c r="P228">
        <f t="shared" si="63"/>
        <v>0.022395843226460432</v>
      </c>
      <c r="Q228">
        <f t="shared" si="64"/>
        <v>39.173055843226464</v>
      </c>
      <c r="R228">
        <f t="shared" si="65"/>
        <v>50.826944156773536</v>
      </c>
      <c r="S228">
        <f t="shared" si="66"/>
        <v>1.5806466463054607</v>
      </c>
      <c r="T228">
        <f t="shared" si="67"/>
        <v>1.2725039345611082</v>
      </c>
      <c r="U228">
        <f t="shared" si="68"/>
        <v>1.5026239674884374</v>
      </c>
      <c r="V228">
        <f t="shared" si="69"/>
        <v>1.2096915621616713</v>
      </c>
      <c r="X228" s="6">
        <f t="shared" si="70"/>
        <v>0.12234840677251993</v>
      </c>
      <c r="Y228">
        <f t="shared" si="71"/>
        <v>2.045304414411878</v>
      </c>
      <c r="AA228">
        <f t="shared" si="76"/>
        <v>0.11525314430278132</v>
      </c>
      <c r="AB228">
        <f t="shared" si="72"/>
        <v>2.1712183036906203</v>
      </c>
      <c r="AD228" s="6">
        <f t="shared" si="73"/>
        <v>8.166731766987507</v>
      </c>
      <c r="AE228" s="5">
        <f t="shared" si="58"/>
        <v>2.600540965416822</v>
      </c>
      <c r="AH228" s="6">
        <f t="shared" si="74"/>
        <v>2.3139334935758304</v>
      </c>
      <c r="AI228" s="6">
        <f t="shared" si="75"/>
        <v>2.632108564603671</v>
      </c>
      <c r="AK228">
        <f t="shared" si="59"/>
        <v>681.5660130851159</v>
      </c>
      <c r="AL228">
        <v>683.13</v>
      </c>
      <c r="AQ228">
        <f t="shared" si="60"/>
        <v>2.257219680857599</v>
      </c>
      <c r="AT228" s="1">
        <v>0.40347222222222223</v>
      </c>
      <c r="AU228">
        <v>683.13</v>
      </c>
      <c r="AV228">
        <v>858.7</v>
      </c>
      <c r="AW228">
        <v>71.971</v>
      </c>
      <c r="AX228">
        <v>1.5814</v>
      </c>
    </row>
    <row r="229" spans="8:50" ht="12.75">
      <c r="H229" t="s">
        <v>6</v>
      </c>
      <c r="I229" s="1">
        <v>0.4041666666666666</v>
      </c>
      <c r="J229">
        <v>992.82</v>
      </c>
      <c r="K229">
        <v>50.7159</v>
      </c>
      <c r="L229">
        <v>136.06242</v>
      </c>
      <c r="M229">
        <v>1.57692</v>
      </c>
      <c r="N229">
        <f t="shared" si="61"/>
        <v>1.5769144481087856</v>
      </c>
      <c r="O229">
        <f t="shared" si="62"/>
        <v>39.2841</v>
      </c>
      <c r="P229">
        <f t="shared" si="63"/>
        <v>0.02232056371645112</v>
      </c>
      <c r="Q229">
        <f t="shared" si="64"/>
        <v>39.30642056371645</v>
      </c>
      <c r="R229">
        <f t="shared" si="65"/>
        <v>50.69357943628355</v>
      </c>
      <c r="S229">
        <f t="shared" si="66"/>
        <v>1.5761670846080043</v>
      </c>
      <c r="T229">
        <f t="shared" si="67"/>
        <v>1.2688976510831114</v>
      </c>
      <c r="U229">
        <f t="shared" si="68"/>
        <v>1.4986171691865442</v>
      </c>
      <c r="V229">
        <f t="shared" si="69"/>
        <v>1.2064658781569195</v>
      </c>
      <c r="X229" s="6">
        <f t="shared" si="70"/>
        <v>0.1224149639542234</v>
      </c>
      <c r="Y229">
        <f t="shared" si="71"/>
        <v>2.0305195107739418</v>
      </c>
      <c r="AA229">
        <f t="shared" si="76"/>
        <v>0.11532390462523626</v>
      </c>
      <c r="AB229">
        <f t="shared" si="72"/>
        <v>2.15537250084876</v>
      </c>
      <c r="AD229" s="6">
        <f t="shared" si="73"/>
        <v>8.187392828918371</v>
      </c>
      <c r="AE229" s="5">
        <f t="shared" si="58"/>
        <v>2.5823428251629323</v>
      </c>
      <c r="AH229" s="6">
        <f t="shared" si="74"/>
        <v>2.295031445342108</v>
      </c>
      <c r="AI229" s="6">
        <f t="shared" si="75"/>
        <v>2.608629297988089</v>
      </c>
      <c r="AK229">
        <f t="shared" si="59"/>
        <v>684.4069051613454</v>
      </c>
      <c r="AL229">
        <v>686.97</v>
      </c>
      <c r="AQ229">
        <f t="shared" si="60"/>
        <v>2.202277608069709</v>
      </c>
      <c r="AT229" s="1">
        <v>0.4041666666666666</v>
      </c>
      <c r="AU229">
        <v>686.97</v>
      </c>
      <c r="AV229">
        <v>861.154</v>
      </c>
      <c r="AW229">
        <v>72.258</v>
      </c>
      <c r="AX229">
        <v>1.57692</v>
      </c>
    </row>
    <row r="230" spans="8:50" ht="12.75">
      <c r="H230" t="s">
        <v>6</v>
      </c>
      <c r="I230" s="1">
        <v>0.4048611111111111</v>
      </c>
      <c r="J230">
        <v>994.81</v>
      </c>
      <c r="K230">
        <v>50.58312</v>
      </c>
      <c r="L230">
        <v>136.33621</v>
      </c>
      <c r="M230">
        <v>1.57248</v>
      </c>
      <c r="N230">
        <f t="shared" si="61"/>
        <v>1.5724824183375323</v>
      </c>
      <c r="O230">
        <f t="shared" si="62"/>
        <v>39.41688</v>
      </c>
      <c r="P230">
        <f t="shared" si="63"/>
        <v>0.022246170877991585</v>
      </c>
      <c r="Q230">
        <f t="shared" si="64"/>
        <v>39.43912617087799</v>
      </c>
      <c r="R230">
        <f t="shared" si="65"/>
        <v>50.56087382912201</v>
      </c>
      <c r="S230">
        <f t="shared" si="66"/>
        <v>1.571743119140962</v>
      </c>
      <c r="T230">
        <f t="shared" si="67"/>
        <v>1.2653361255034812</v>
      </c>
      <c r="U230">
        <f t="shared" si="68"/>
        <v>1.494658892658717</v>
      </c>
      <c r="V230">
        <f t="shared" si="69"/>
        <v>1.2032792567399735</v>
      </c>
      <c r="X230" s="6">
        <f t="shared" si="70"/>
        <v>0.1224808810015813</v>
      </c>
      <c r="Y230">
        <f t="shared" si="71"/>
        <v>2.0222185969334467</v>
      </c>
      <c r="AA230">
        <f t="shared" si="76"/>
        <v>0.11539390493869267</v>
      </c>
      <c r="AB230">
        <f t="shared" si="72"/>
        <v>2.1464141928621023</v>
      </c>
      <c r="AD230" s="6">
        <f t="shared" si="73"/>
        <v>8.207912882676666</v>
      </c>
      <c r="AE230" s="5">
        <f t="shared" si="58"/>
        <v>2.5723795431075724</v>
      </c>
      <c r="AH230" s="6">
        <f t="shared" si="74"/>
        <v>2.2835904499022694</v>
      </c>
      <c r="AI230" s="6">
        <f t="shared" si="75"/>
        <v>2.59441781259994</v>
      </c>
      <c r="AK230">
        <f t="shared" si="59"/>
        <v>687.0283968178048</v>
      </c>
      <c r="AL230">
        <v>690.21</v>
      </c>
      <c r="AQ230">
        <f t="shared" si="60"/>
        <v>2.168620132870581</v>
      </c>
      <c r="AT230" s="1">
        <v>0.4048611111111111</v>
      </c>
      <c r="AU230">
        <v>690.21</v>
      </c>
      <c r="AV230">
        <v>863.591</v>
      </c>
      <c r="AW230">
        <v>72.595</v>
      </c>
      <c r="AX230">
        <v>1.57248</v>
      </c>
    </row>
    <row r="231" spans="8:50" ht="12.75">
      <c r="H231" t="s">
        <v>6</v>
      </c>
      <c r="I231" s="1">
        <v>0.4055555555555555</v>
      </c>
      <c r="J231">
        <v>995.33</v>
      </c>
      <c r="K231">
        <v>50.45101</v>
      </c>
      <c r="L231">
        <v>136.61106</v>
      </c>
      <c r="M231">
        <v>1.56811</v>
      </c>
      <c r="N231">
        <f t="shared" si="61"/>
        <v>1.5681056422030166</v>
      </c>
      <c r="O231">
        <f t="shared" si="62"/>
        <v>39.54899</v>
      </c>
      <c r="P231">
        <f t="shared" si="63"/>
        <v>0.0221726574382305</v>
      </c>
      <c r="Q231">
        <f t="shared" si="64"/>
        <v>39.57116265743824</v>
      </c>
      <c r="R231">
        <f t="shared" si="65"/>
        <v>50.42883734256176</v>
      </c>
      <c r="S231">
        <f t="shared" si="66"/>
        <v>1.5673742592847433</v>
      </c>
      <c r="T231">
        <f t="shared" si="67"/>
        <v>1.2618189628475651</v>
      </c>
      <c r="U231">
        <f t="shared" si="68"/>
        <v>1.490748743350305</v>
      </c>
      <c r="V231">
        <f t="shared" si="69"/>
        <v>1.200131380273525</v>
      </c>
      <c r="X231" s="6">
        <f t="shared" si="70"/>
        <v>0.12254615931207456</v>
      </c>
      <c r="Y231">
        <f t="shared" si="71"/>
        <v>2.0233955695861505</v>
      </c>
      <c r="AA231">
        <f t="shared" si="76"/>
        <v>0.11546314888616165</v>
      </c>
      <c r="AB231">
        <f t="shared" si="72"/>
        <v>2.147519431211081</v>
      </c>
      <c r="AD231" s="6">
        <f t="shared" si="73"/>
        <v>8.228290852241242</v>
      </c>
      <c r="AE231" s="5">
        <f t="shared" si="58"/>
        <v>2.574466137647546</v>
      </c>
      <c r="AH231" s="6">
        <f t="shared" si="74"/>
        <v>2.283066171905423</v>
      </c>
      <c r="AI231" s="6">
        <f t="shared" si="75"/>
        <v>2.593766578261924</v>
      </c>
      <c r="AK231">
        <f t="shared" si="59"/>
        <v>689.3317368539294</v>
      </c>
      <c r="AL231">
        <v>693.07</v>
      </c>
      <c r="AQ231">
        <f t="shared" si="60"/>
        <v>2.1481098202245175</v>
      </c>
      <c r="AT231" s="1">
        <v>0.4055555555555555</v>
      </c>
      <c r="AU231">
        <v>693.07</v>
      </c>
      <c r="AV231">
        <v>866.012</v>
      </c>
      <c r="AW231">
        <v>72.821</v>
      </c>
      <c r="AX231">
        <v>1.56811</v>
      </c>
    </row>
    <row r="232" spans="8:50" ht="12.75">
      <c r="H232" t="s">
        <v>6</v>
      </c>
      <c r="I232" s="1">
        <v>0.40625</v>
      </c>
      <c r="J232">
        <v>993.44</v>
      </c>
      <c r="K232">
        <v>50.31957</v>
      </c>
      <c r="L232">
        <v>136.88698</v>
      </c>
      <c r="M232">
        <v>1.56378</v>
      </c>
      <c r="N232">
        <f t="shared" si="61"/>
        <v>1.5637833052599082</v>
      </c>
      <c r="O232">
        <f t="shared" si="62"/>
        <v>39.68043</v>
      </c>
      <c r="P232">
        <f t="shared" si="63"/>
        <v>0.02210001072689077</v>
      </c>
      <c r="Q232">
        <f t="shared" si="64"/>
        <v>39.70253001072689</v>
      </c>
      <c r="R232">
        <f t="shared" si="65"/>
        <v>50.29746998927311</v>
      </c>
      <c r="S232">
        <f t="shared" si="66"/>
        <v>1.5630596939883423</v>
      </c>
      <c r="T232">
        <f t="shared" si="67"/>
        <v>1.2583455101765182</v>
      </c>
      <c r="U232">
        <f t="shared" si="68"/>
        <v>1.4868860387612834</v>
      </c>
      <c r="V232">
        <f t="shared" si="69"/>
        <v>1.1970216993090501</v>
      </c>
      <c r="X232" s="6">
        <f t="shared" si="70"/>
        <v>0.12261080519068634</v>
      </c>
      <c r="Y232">
        <f t="shared" si="71"/>
        <v>2.040230138796578</v>
      </c>
      <c r="AA232">
        <f t="shared" si="76"/>
        <v>0.11553164528777189</v>
      </c>
      <c r="AB232">
        <f t="shared" si="72"/>
        <v>2.165244504819936</v>
      </c>
      <c r="AD232" s="6">
        <f t="shared" si="73"/>
        <v>8.24852721208073</v>
      </c>
      <c r="AE232" s="5">
        <f t="shared" si="58"/>
        <v>2.596475437914601</v>
      </c>
      <c r="AH232" s="6">
        <f t="shared" si="74"/>
        <v>2.3005884120185884</v>
      </c>
      <c r="AI232" s="6">
        <f t="shared" si="75"/>
        <v>2.6155319098403966</v>
      </c>
      <c r="AK232">
        <f t="shared" si="59"/>
        <v>691.1219349141653</v>
      </c>
      <c r="AL232">
        <v>693.78</v>
      </c>
      <c r="AQ232">
        <f t="shared" si="60"/>
        <v>2.204536798574744</v>
      </c>
      <c r="AT232" s="1">
        <v>0.40625</v>
      </c>
      <c r="AU232">
        <v>693.78</v>
      </c>
      <c r="AV232">
        <v>868.416</v>
      </c>
      <c r="AW232">
        <v>72.975</v>
      </c>
      <c r="AX232">
        <v>1.56378</v>
      </c>
    </row>
    <row r="233" spans="8:50" ht="12.75">
      <c r="H233" t="s">
        <v>6</v>
      </c>
      <c r="I233" s="1">
        <v>0.4069444444444445</v>
      </c>
      <c r="J233">
        <v>992.22</v>
      </c>
      <c r="K233">
        <v>50.1888</v>
      </c>
      <c r="L233">
        <v>137.16396</v>
      </c>
      <c r="M233">
        <v>1.55952</v>
      </c>
      <c r="N233">
        <f t="shared" si="61"/>
        <v>1.5595146092925645</v>
      </c>
      <c r="O233">
        <f t="shared" si="62"/>
        <v>39.8112</v>
      </c>
      <c r="P233">
        <f t="shared" si="63"/>
        <v>0.022028218330757143</v>
      </c>
      <c r="Q233">
        <f t="shared" si="64"/>
        <v>39.83322821833076</v>
      </c>
      <c r="R233">
        <f t="shared" si="65"/>
        <v>50.16677178166924</v>
      </c>
      <c r="S233">
        <f t="shared" si="66"/>
        <v>1.5587986283341781</v>
      </c>
      <c r="T233">
        <f t="shared" si="67"/>
        <v>1.2549151275397532</v>
      </c>
      <c r="U233">
        <f t="shared" si="68"/>
        <v>1.483070109489788</v>
      </c>
      <c r="V233">
        <f t="shared" si="69"/>
        <v>1.1939496749427347</v>
      </c>
      <c r="X233" s="6">
        <f t="shared" si="70"/>
        <v>0.12267482485203726</v>
      </c>
      <c r="Y233">
        <f t="shared" si="71"/>
        <v>2.0527216543324753</v>
      </c>
      <c r="AA233">
        <f t="shared" si="76"/>
        <v>0.115599402825111</v>
      </c>
      <c r="AB233">
        <f t="shared" si="72"/>
        <v>2.1783613345839856</v>
      </c>
      <c r="AD233" s="6">
        <f t="shared" si="73"/>
        <v>8.268622437294697</v>
      </c>
      <c r="AE233" s="5">
        <f t="shared" si="58"/>
        <v>2.6129615946985756</v>
      </c>
      <c r="AH233" s="6">
        <f t="shared" si="74"/>
        <v>2.313131819330116</v>
      </c>
      <c r="AI233" s="6">
        <f t="shared" si="75"/>
        <v>2.631112761232458</v>
      </c>
      <c r="AK233">
        <f t="shared" si="59"/>
        <v>693.0324166937897</v>
      </c>
      <c r="AL233">
        <v>694.8</v>
      </c>
      <c r="AQ233">
        <f t="shared" si="60"/>
        <v>2.2492193869057022</v>
      </c>
      <c r="AT233" s="1">
        <v>0.4069444444444445</v>
      </c>
      <c r="AU233">
        <v>694.8</v>
      </c>
      <c r="AV233">
        <v>870.804</v>
      </c>
      <c r="AW233">
        <v>69.742</v>
      </c>
      <c r="AX233">
        <v>1.55952</v>
      </c>
    </row>
    <row r="234" spans="8:50" ht="12.75">
      <c r="H234" t="s">
        <v>6</v>
      </c>
      <c r="I234" s="1">
        <v>0.4076388888888889</v>
      </c>
      <c r="J234">
        <v>992.81</v>
      </c>
      <c r="K234">
        <v>50.05872</v>
      </c>
      <c r="L234">
        <v>137.44201</v>
      </c>
      <c r="M234">
        <v>1.5553</v>
      </c>
      <c r="N234">
        <f t="shared" si="61"/>
        <v>1.5552994176507482</v>
      </c>
      <c r="O234">
        <f t="shared" si="62"/>
        <v>39.94128</v>
      </c>
      <c r="P234">
        <f t="shared" si="63"/>
        <v>0.021957278958268208</v>
      </c>
      <c r="Q234">
        <f t="shared" si="64"/>
        <v>39.96323727895827</v>
      </c>
      <c r="R234">
        <f t="shared" si="65"/>
        <v>50.03676272104173</v>
      </c>
      <c r="S234">
        <f t="shared" si="66"/>
        <v>1.5545909277327565</v>
      </c>
      <c r="T234">
        <f t="shared" si="67"/>
        <v>1.2515277065856272</v>
      </c>
      <c r="U234">
        <f t="shared" si="68"/>
        <v>1.4793008764253102</v>
      </c>
      <c r="V234">
        <f t="shared" si="69"/>
        <v>1.1909152434864465</v>
      </c>
      <c r="X234" s="6">
        <f t="shared" si="70"/>
        <v>0.12273821469808639</v>
      </c>
      <c r="Y234">
        <f t="shared" si="71"/>
        <v>2.0533447291734084</v>
      </c>
      <c r="AA234">
        <f t="shared" si="76"/>
        <v>0.11566641976912444</v>
      </c>
      <c r="AB234">
        <f t="shared" si="72"/>
        <v>2.178885338731165</v>
      </c>
      <c r="AD234" s="6">
        <f t="shared" si="73"/>
        <v>8.288573938880674</v>
      </c>
      <c r="AE234" s="5">
        <f t="shared" si="58"/>
        <v>2.614339316365109</v>
      </c>
      <c r="AH234" s="6">
        <f t="shared" si="74"/>
        <v>2.3120171784275314</v>
      </c>
      <c r="AI234" s="6">
        <f t="shared" si="75"/>
        <v>2.629728204881272</v>
      </c>
      <c r="AK234">
        <f t="shared" si="59"/>
        <v>695.3052301506233</v>
      </c>
      <c r="AL234">
        <v>696.97</v>
      </c>
      <c r="AQ234">
        <f t="shared" si="60"/>
        <v>2.251851566705939</v>
      </c>
      <c r="AT234" s="1">
        <v>0.4076388888888889</v>
      </c>
      <c r="AU234">
        <v>696.97</v>
      </c>
      <c r="AV234">
        <v>873.173</v>
      </c>
      <c r="AW234">
        <v>73.351</v>
      </c>
      <c r="AX234">
        <v>1.5553</v>
      </c>
    </row>
    <row r="235" spans="8:50" ht="12.75">
      <c r="H235" t="s">
        <v>6</v>
      </c>
      <c r="I235" s="1">
        <v>0.4083333333333334</v>
      </c>
      <c r="J235">
        <v>992.94</v>
      </c>
      <c r="K235">
        <v>49.92933</v>
      </c>
      <c r="L235">
        <v>137.72114</v>
      </c>
      <c r="M235">
        <v>1.55114</v>
      </c>
      <c r="N235">
        <f t="shared" si="61"/>
        <v>1.5511369494236464</v>
      </c>
      <c r="O235">
        <f t="shared" si="62"/>
        <v>40.07067</v>
      </c>
      <c r="P235">
        <f t="shared" si="63"/>
        <v>0.021887180477711078</v>
      </c>
      <c r="Q235">
        <f t="shared" si="64"/>
        <v>40.09255718047771</v>
      </c>
      <c r="R235">
        <f t="shared" si="65"/>
        <v>49.90744281952229</v>
      </c>
      <c r="S235">
        <f t="shared" si="66"/>
        <v>1.5504358144324724</v>
      </c>
      <c r="T235">
        <f t="shared" si="67"/>
        <v>1.248182621183069</v>
      </c>
      <c r="U235">
        <f t="shared" si="68"/>
        <v>1.475577683454349</v>
      </c>
      <c r="V235">
        <f t="shared" si="69"/>
        <v>1.187917876734205</v>
      </c>
      <c r="X235" s="6">
        <f t="shared" si="70"/>
        <v>0.1228009809002935</v>
      </c>
      <c r="Y235">
        <f t="shared" si="71"/>
        <v>2.056941081488527</v>
      </c>
      <c r="AA235">
        <f t="shared" si="76"/>
        <v>0.11573270470567833</v>
      </c>
      <c r="AB235">
        <f t="shared" si="72"/>
        <v>2.1825670030202646</v>
      </c>
      <c r="AD235" s="6">
        <f t="shared" si="73"/>
        <v>8.308382210359342</v>
      </c>
      <c r="AE235" s="5">
        <f t="shared" si="58"/>
        <v>2.6194992988150996</v>
      </c>
      <c r="AH235" s="6">
        <f t="shared" si="74"/>
        <v>2.3143427340505385</v>
      </c>
      <c r="AI235" s="6">
        <f t="shared" si="75"/>
        <v>2.632616904551636</v>
      </c>
      <c r="AK235">
        <f t="shared" si="59"/>
        <v>697.4664185105752</v>
      </c>
      <c r="AL235">
        <v>699.13</v>
      </c>
      <c r="AQ235">
        <f t="shared" si="60"/>
        <v>2.2542453511325418</v>
      </c>
      <c r="AT235" s="1">
        <v>0.4083333333333334</v>
      </c>
      <c r="AU235">
        <v>699.13</v>
      </c>
      <c r="AV235">
        <v>875.526</v>
      </c>
      <c r="AW235">
        <v>73.509</v>
      </c>
      <c r="AX235">
        <v>1.55114</v>
      </c>
    </row>
    <row r="236" spans="8:50" ht="12.75">
      <c r="H236" t="s">
        <v>6</v>
      </c>
      <c r="I236" s="1">
        <v>0.40902777777777777</v>
      </c>
      <c r="J236">
        <v>993.68</v>
      </c>
      <c r="K236">
        <v>49.80063</v>
      </c>
      <c r="L236">
        <v>138.00134</v>
      </c>
      <c r="M236">
        <v>1.54703</v>
      </c>
      <c r="N236">
        <f t="shared" si="61"/>
        <v>1.5470264391831716</v>
      </c>
      <c r="O236">
        <f t="shared" si="62"/>
        <v>40.19937</v>
      </c>
      <c r="P236">
        <f t="shared" si="63"/>
        <v>0.021817911002398303</v>
      </c>
      <c r="Q236">
        <f t="shared" si="64"/>
        <v>40.2211879110024</v>
      </c>
      <c r="R236">
        <f t="shared" si="65"/>
        <v>49.7788120889976</v>
      </c>
      <c r="S236">
        <f t="shared" si="66"/>
        <v>1.546332526075529</v>
      </c>
      <c r="T236">
        <f t="shared" si="67"/>
        <v>1.2448792575938357</v>
      </c>
      <c r="U236">
        <f t="shared" si="68"/>
        <v>1.4718998870011837</v>
      </c>
      <c r="V236">
        <f t="shared" si="69"/>
        <v>1.1849570565736036</v>
      </c>
      <c r="X236" s="6">
        <f t="shared" si="70"/>
        <v>0.12286312954187964</v>
      </c>
      <c r="Y236">
        <f t="shared" si="71"/>
        <v>2.0564852887345872</v>
      </c>
      <c r="AA236">
        <f t="shared" si="76"/>
        <v>0.11579826608567399</v>
      </c>
      <c r="AB236">
        <f t="shared" si="72"/>
        <v>2.1819516558549403</v>
      </c>
      <c r="AD236" s="6">
        <f t="shared" si="73"/>
        <v>8.328047745632759</v>
      </c>
      <c r="AE236" s="5">
        <f t="shared" si="58"/>
        <v>2.6194952637030124</v>
      </c>
      <c r="AH236" s="6">
        <f t="shared" si="74"/>
        <v>2.3120087185853198</v>
      </c>
      <c r="AI236" s="6">
        <f t="shared" si="75"/>
        <v>2.629717696449152</v>
      </c>
      <c r="AK236">
        <f t="shared" si="59"/>
        <v>699.7407360762975</v>
      </c>
      <c r="AL236">
        <v>700.92</v>
      </c>
      <c r="AQ236">
        <f t="shared" si="60"/>
        <v>2.2694182300352064</v>
      </c>
      <c r="AT236" s="1">
        <v>0.40902777777777777</v>
      </c>
      <c r="AU236">
        <v>700.92</v>
      </c>
      <c r="AV236">
        <v>877.863</v>
      </c>
      <c r="AW236">
        <v>73.718</v>
      </c>
      <c r="AX236">
        <v>1.54703</v>
      </c>
    </row>
    <row r="237" spans="8:50" ht="12.75">
      <c r="H237" t="s">
        <v>6</v>
      </c>
      <c r="I237" s="1">
        <v>0.40972222222222227</v>
      </c>
      <c r="J237">
        <v>994.88</v>
      </c>
      <c r="K237">
        <v>49.67263</v>
      </c>
      <c r="L237">
        <v>138.28263</v>
      </c>
      <c r="M237">
        <v>1.54297</v>
      </c>
      <c r="N237">
        <f t="shared" si="61"/>
        <v>1.542967452588647</v>
      </c>
      <c r="O237">
        <f t="shared" si="62"/>
        <v>40.32737</v>
      </c>
      <c r="P237">
        <f t="shared" si="63"/>
        <v>0.02174946421483614</v>
      </c>
      <c r="Q237">
        <f t="shared" si="64"/>
        <v>40.34911946421484</v>
      </c>
      <c r="R237">
        <f t="shared" si="65"/>
        <v>49.65088053578516</v>
      </c>
      <c r="S237">
        <f t="shared" si="66"/>
        <v>1.5422806307550594</v>
      </c>
      <c r="T237">
        <f t="shared" si="67"/>
        <v>1.2416172681101147</v>
      </c>
      <c r="U237">
        <f t="shared" si="68"/>
        <v>1.4682671385743762</v>
      </c>
      <c r="V237">
        <f t="shared" si="69"/>
        <v>1.1820325024506515</v>
      </c>
      <c r="X237" s="6">
        <f t="shared" si="70"/>
        <v>0.12292466182303673</v>
      </c>
      <c r="Y237">
        <f t="shared" si="71"/>
        <v>2.052948369691069</v>
      </c>
      <c r="AA237">
        <f t="shared" si="76"/>
        <v>0.11586310717597638</v>
      </c>
      <c r="AB237">
        <f t="shared" si="72"/>
        <v>2.1780702264538823</v>
      </c>
      <c r="AD237" s="6">
        <f t="shared" si="73"/>
        <v>8.347569515226464</v>
      </c>
      <c r="AE237" s="5">
        <f t="shared" si="58"/>
        <v>2.6155609083222355</v>
      </c>
      <c r="AH237" s="6">
        <f t="shared" si="74"/>
        <v>2.3061307468543824</v>
      </c>
      <c r="AI237" s="6">
        <f t="shared" si="75"/>
        <v>2.6224163466841395</v>
      </c>
      <c r="AK237">
        <f t="shared" si="59"/>
        <v>702.0973713005308</v>
      </c>
      <c r="AL237">
        <v>702.88</v>
      </c>
      <c r="AQ237">
        <f t="shared" si="60"/>
        <v>2.2778779010272343</v>
      </c>
      <c r="AT237" s="1">
        <v>0.40972222222222227</v>
      </c>
      <c r="AU237">
        <v>702.88</v>
      </c>
      <c r="AV237">
        <v>880.181</v>
      </c>
      <c r="AW237">
        <v>73.949</v>
      </c>
      <c r="AX237">
        <v>1.54297</v>
      </c>
    </row>
    <row r="238" spans="8:50" ht="12.75">
      <c r="H238" t="s">
        <v>6</v>
      </c>
      <c r="I238" s="1">
        <v>0.41041666666666665</v>
      </c>
      <c r="J238">
        <v>995.21</v>
      </c>
      <c r="K238">
        <v>49.54533</v>
      </c>
      <c r="L238">
        <v>138.56499</v>
      </c>
      <c r="M238">
        <v>1.53896</v>
      </c>
      <c r="N238">
        <f t="shared" si="61"/>
        <v>1.5389592473779308</v>
      </c>
      <c r="O238">
        <f t="shared" si="62"/>
        <v>40.45467</v>
      </c>
      <c r="P238">
        <f t="shared" si="63"/>
        <v>0.021681828598451587</v>
      </c>
      <c r="Q238">
        <f t="shared" si="64"/>
        <v>40.47635182859845</v>
      </c>
      <c r="R238">
        <f t="shared" si="65"/>
        <v>49.52364817140155</v>
      </c>
      <c r="S238">
        <f t="shared" si="66"/>
        <v>1.5382793891307678</v>
      </c>
      <c r="T238">
        <f t="shared" si="67"/>
        <v>1.2383960575239652</v>
      </c>
      <c r="U238">
        <f t="shared" si="68"/>
        <v>1.4646788130595891</v>
      </c>
      <c r="V238">
        <f t="shared" si="69"/>
        <v>1.1791437111153298</v>
      </c>
      <c r="X238" s="6">
        <f t="shared" si="70"/>
        <v>0.122985583719514</v>
      </c>
      <c r="Y238">
        <f t="shared" si="71"/>
        <v>2.0550912384365714</v>
      </c>
      <c r="AA238">
        <f t="shared" si="76"/>
        <v>0.11592723624882575</v>
      </c>
      <c r="AB238">
        <f t="shared" si="72"/>
        <v>2.180217554859036</v>
      </c>
      <c r="AD238" s="6">
        <f t="shared" si="73"/>
        <v>8.366948022228522</v>
      </c>
      <c r="AE238" s="5">
        <f t="shared" si="58"/>
        <v>2.6188579730589425</v>
      </c>
      <c r="AH238" s="6">
        <f t="shared" si="74"/>
        <v>2.306817301268202</v>
      </c>
      <c r="AI238" s="6">
        <f t="shared" si="75"/>
        <v>2.623269153423857</v>
      </c>
      <c r="AK238">
        <f t="shared" si="59"/>
        <v>704.2564816842515</v>
      </c>
      <c r="AL238">
        <v>707.2</v>
      </c>
      <c r="AQ238">
        <f t="shared" si="60"/>
        <v>2.200768504756682</v>
      </c>
      <c r="AT238" s="1">
        <v>0.41041666666666665</v>
      </c>
      <c r="AU238">
        <v>707.2</v>
      </c>
      <c r="AV238">
        <v>882.484</v>
      </c>
      <c r="AW238">
        <v>74.244</v>
      </c>
      <c r="AX238">
        <v>1.53896</v>
      </c>
    </row>
    <row r="239" spans="8:50" ht="12.75">
      <c r="H239" t="s">
        <v>6</v>
      </c>
      <c r="I239" s="1">
        <v>0.41111111111111115</v>
      </c>
      <c r="J239">
        <v>995.9</v>
      </c>
      <c r="K239">
        <v>49.41875</v>
      </c>
      <c r="L239">
        <v>138.84845</v>
      </c>
      <c r="M239">
        <v>1.535</v>
      </c>
      <c r="N239">
        <f t="shared" si="61"/>
        <v>1.5350017189820337</v>
      </c>
      <c r="O239">
        <f t="shared" si="62"/>
        <v>40.58125</v>
      </c>
      <c r="P239">
        <f t="shared" si="63"/>
        <v>0.021615003392399513</v>
      </c>
      <c r="Q239">
        <f t="shared" si="64"/>
        <v>40.602865003392395</v>
      </c>
      <c r="R239">
        <f t="shared" si="65"/>
        <v>49.397134996607605</v>
      </c>
      <c r="S239">
        <f t="shared" si="66"/>
        <v>1.5343286984005464</v>
      </c>
      <c r="T239">
        <f t="shared" si="67"/>
        <v>1.2352155430742675</v>
      </c>
      <c r="U239">
        <f t="shared" si="68"/>
        <v>1.4611348552592682</v>
      </c>
      <c r="V239">
        <f t="shared" si="69"/>
        <v>1.1762906381306955</v>
      </c>
      <c r="X239" s="6">
        <f t="shared" si="70"/>
        <v>0.12304589161453075</v>
      </c>
      <c r="Y239">
        <f t="shared" si="71"/>
        <v>2.0548128813211877</v>
      </c>
      <c r="AA239">
        <f t="shared" si="76"/>
        <v>0.11599065145470674</v>
      </c>
      <c r="AB239">
        <f t="shared" si="72"/>
        <v>2.179798801991544</v>
      </c>
      <c r="AD239" s="6">
        <f t="shared" si="73"/>
        <v>8.38618073392707</v>
      </c>
      <c r="AE239" s="5">
        <f t="shared" si="58"/>
        <v>2.6190655186587826</v>
      </c>
      <c r="AH239" s="6">
        <f t="shared" si="74"/>
        <v>2.3047217443893304</v>
      </c>
      <c r="AI239" s="6">
        <f t="shared" si="75"/>
        <v>2.6206661477570226</v>
      </c>
      <c r="AK239">
        <f t="shared" si="59"/>
        <v>706.4765017950526</v>
      </c>
      <c r="AL239">
        <v>709.53</v>
      </c>
      <c r="AQ239">
        <f t="shared" si="60"/>
        <v>2.194781192809095</v>
      </c>
      <c r="AT239" s="1">
        <v>0.41111111111111115</v>
      </c>
      <c r="AU239">
        <v>709.53</v>
      </c>
      <c r="AV239">
        <v>884.768</v>
      </c>
      <c r="AW239">
        <v>74.461</v>
      </c>
      <c r="AX239">
        <v>1.535</v>
      </c>
    </row>
    <row r="240" spans="8:50" ht="12.75">
      <c r="H240" t="s">
        <v>6</v>
      </c>
      <c r="I240" s="1">
        <v>0.41180555555555554</v>
      </c>
      <c r="J240">
        <v>996.42</v>
      </c>
      <c r="K240">
        <v>49.29288</v>
      </c>
      <c r="L240">
        <v>139.13299</v>
      </c>
      <c r="M240">
        <v>1.53109</v>
      </c>
      <c r="N240">
        <f t="shared" si="61"/>
        <v>1.5310938315851546</v>
      </c>
      <c r="O240">
        <f t="shared" si="62"/>
        <v>40.70712</v>
      </c>
      <c r="P240">
        <f t="shared" si="63"/>
        <v>0.02154897210806937</v>
      </c>
      <c r="Q240">
        <f t="shared" si="64"/>
        <v>40.728668972108075</v>
      </c>
      <c r="R240">
        <f t="shared" si="65"/>
        <v>49.271331027891925</v>
      </c>
      <c r="S240">
        <f t="shared" si="66"/>
        <v>1.5304275260803264</v>
      </c>
      <c r="T240">
        <f t="shared" si="67"/>
        <v>1.232074893556879</v>
      </c>
      <c r="U240">
        <f t="shared" si="68"/>
        <v>1.4576343751366265</v>
      </c>
      <c r="V240">
        <f t="shared" si="69"/>
        <v>1.1734725669701829</v>
      </c>
      <c r="X240" s="6">
        <f t="shared" si="70"/>
        <v>0.12310559617420244</v>
      </c>
      <c r="Y240">
        <f t="shared" si="71"/>
        <v>2.0556100618084576</v>
      </c>
      <c r="AA240">
        <f t="shared" si="76"/>
        <v>0.11605336594158704</v>
      </c>
      <c r="AB240">
        <f t="shared" si="72"/>
        <v>2.1805235902247775</v>
      </c>
      <c r="AD240" s="6">
        <f t="shared" si="73"/>
        <v>8.405269685904493</v>
      </c>
      <c r="AE240" s="5">
        <f t="shared" si="58"/>
        <v>2.6206395491624765</v>
      </c>
      <c r="AH240" s="6">
        <f t="shared" si="74"/>
        <v>2.3038799026076173</v>
      </c>
      <c r="AI240" s="6">
        <f t="shared" si="75"/>
        <v>2.6196204500952365</v>
      </c>
      <c r="AK240">
        <f t="shared" si="59"/>
        <v>708.645781971082</v>
      </c>
      <c r="AL240">
        <v>710.54</v>
      </c>
      <c r="AQ240">
        <f t="shared" si="60"/>
        <v>2.235658059418216</v>
      </c>
      <c r="AT240" s="1">
        <v>0.41180555555555554</v>
      </c>
      <c r="AU240">
        <v>710.54</v>
      </c>
      <c r="AV240">
        <v>887.035</v>
      </c>
      <c r="AW240">
        <v>74.679</v>
      </c>
      <c r="AX240">
        <v>1.53109</v>
      </c>
    </row>
    <row r="241" spans="8:50" ht="12.75">
      <c r="H241" t="s">
        <v>6</v>
      </c>
      <c r="I241" s="1">
        <v>0.4125</v>
      </c>
      <c r="J241">
        <v>996.15</v>
      </c>
      <c r="K241">
        <v>49.16774</v>
      </c>
      <c r="L241">
        <v>139.41863</v>
      </c>
      <c r="M241">
        <v>1.52724</v>
      </c>
      <c r="N241">
        <f t="shared" si="61"/>
        <v>1.5272354939484307</v>
      </c>
      <c r="O241">
        <f t="shared" si="62"/>
        <v>40.83226</v>
      </c>
      <c r="P241">
        <f t="shared" si="63"/>
        <v>0.021483734203478363</v>
      </c>
      <c r="Q241">
        <f t="shared" si="64"/>
        <v>40.853743734203476</v>
      </c>
      <c r="R241">
        <f t="shared" si="65"/>
        <v>49.146256265796524</v>
      </c>
      <c r="S241">
        <f t="shared" si="66"/>
        <v>1.5265757825881097</v>
      </c>
      <c r="T241">
        <f t="shared" si="67"/>
        <v>1.2289740368535658</v>
      </c>
      <c r="U241">
        <f t="shared" si="68"/>
        <v>1.4541773276329855</v>
      </c>
      <c r="V241">
        <f t="shared" si="69"/>
        <v>1.1706894613591785</v>
      </c>
      <c r="X241" s="6">
        <f t="shared" si="70"/>
        <v>0.12316469376074494</v>
      </c>
      <c r="Y241">
        <f t="shared" si="71"/>
        <v>2.061598207205759</v>
      </c>
      <c r="AA241">
        <f t="shared" si="76"/>
        <v>0.1161153777952471</v>
      </c>
      <c r="AB241">
        <f t="shared" si="72"/>
        <v>2.1867569711218007</v>
      </c>
      <c r="AD241" s="6">
        <f t="shared" si="73"/>
        <v>8.424212365445984</v>
      </c>
      <c r="AE241" s="5">
        <f t="shared" si="58"/>
        <v>2.6288286169952677</v>
      </c>
      <c r="AH241" s="6">
        <f t="shared" si="74"/>
        <v>2.30904828888999</v>
      </c>
      <c r="AI241" s="6">
        <f t="shared" si="75"/>
        <v>2.6260403850142273</v>
      </c>
      <c r="AK241">
        <f t="shared" si="59"/>
        <v>710.6311714524003</v>
      </c>
      <c r="AL241">
        <v>711.86</v>
      </c>
      <c r="AQ241">
        <f t="shared" si="60"/>
        <v>2.264782549078351</v>
      </c>
      <c r="AT241" s="1">
        <v>0.4125</v>
      </c>
      <c r="AU241">
        <v>711.86</v>
      </c>
      <c r="AV241">
        <v>889.286</v>
      </c>
      <c r="AW241">
        <v>74.871</v>
      </c>
      <c r="AX241">
        <v>1.52724</v>
      </c>
    </row>
    <row r="242" spans="8:50" ht="12.75">
      <c r="H242" t="s">
        <v>6</v>
      </c>
      <c r="I242" s="1">
        <v>0.4131944444444444</v>
      </c>
      <c r="J242">
        <v>996.46</v>
      </c>
      <c r="K242">
        <v>49.04333</v>
      </c>
      <c r="L242">
        <v>139.70536</v>
      </c>
      <c r="M242">
        <v>1.52343</v>
      </c>
      <c r="N242">
        <f t="shared" si="61"/>
        <v>1.5234260014587564</v>
      </c>
      <c r="O242">
        <f t="shared" si="62"/>
        <v>40.95667</v>
      </c>
      <c r="P242">
        <f t="shared" si="63"/>
        <v>0.02141927876763076</v>
      </c>
      <c r="Q242">
        <f t="shared" si="64"/>
        <v>40.978089278767634</v>
      </c>
      <c r="R242">
        <f t="shared" si="65"/>
        <v>49.021910721232366</v>
      </c>
      <c r="S242">
        <f t="shared" si="66"/>
        <v>1.522772765978678</v>
      </c>
      <c r="T242">
        <f t="shared" si="67"/>
        <v>1.2259124078613972</v>
      </c>
      <c r="U242">
        <f t="shared" si="68"/>
        <v>1.450763117358021</v>
      </c>
      <c r="V242">
        <f t="shared" si="69"/>
        <v>1.167940841977063</v>
      </c>
      <c r="X242" s="6">
        <f t="shared" si="70"/>
        <v>0.12322319020202474</v>
      </c>
      <c r="Y242">
        <f t="shared" si="71"/>
        <v>2.0637060129520117</v>
      </c>
      <c r="AA242">
        <f t="shared" si="76"/>
        <v>0.11617669502062472</v>
      </c>
      <c r="AB242">
        <f t="shared" si="72"/>
        <v>2.188876508407327</v>
      </c>
      <c r="AD242" s="6">
        <f t="shared" si="73"/>
        <v>8.443009301354405</v>
      </c>
      <c r="AE242" s="5">
        <f t="shared" si="58"/>
        <v>2.632067279618705</v>
      </c>
      <c r="AH242" s="6">
        <f t="shared" si="74"/>
        <v>2.3097483373190135</v>
      </c>
      <c r="AI242" s="6">
        <f t="shared" si="75"/>
        <v>2.626909953407326</v>
      </c>
      <c r="AK242">
        <f t="shared" si="59"/>
        <v>712.7249545418161</v>
      </c>
      <c r="AL242">
        <v>714.54</v>
      </c>
      <c r="AQ242">
        <f t="shared" si="60"/>
        <v>2.244421169323314</v>
      </c>
      <c r="AT242" s="1">
        <v>0.4131944444444444</v>
      </c>
      <c r="AU242">
        <v>714.54</v>
      </c>
      <c r="AV242">
        <v>891.518</v>
      </c>
      <c r="AW242">
        <v>75.021</v>
      </c>
      <c r="AX242">
        <v>1.52343</v>
      </c>
    </row>
    <row r="243" spans="8:50" ht="12.75">
      <c r="H243" t="s">
        <v>6</v>
      </c>
      <c r="I243" s="1">
        <v>0.4138888888888889</v>
      </c>
      <c r="J243">
        <v>998.21</v>
      </c>
      <c r="K243">
        <v>48.91965</v>
      </c>
      <c r="L243">
        <v>139.99319</v>
      </c>
      <c r="M243">
        <v>1.51967</v>
      </c>
      <c r="N243">
        <f t="shared" si="61"/>
        <v>1.5196646632938424</v>
      </c>
      <c r="O243">
        <f t="shared" si="62"/>
        <v>41.08035</v>
      </c>
      <c r="P243">
        <f t="shared" si="63"/>
        <v>0.021355595107342407</v>
      </c>
      <c r="Q243">
        <f t="shared" si="64"/>
        <v>41.10170559510735</v>
      </c>
      <c r="R243">
        <f t="shared" si="65"/>
        <v>48.89829440489265</v>
      </c>
      <c r="S243">
        <f t="shared" si="66"/>
        <v>1.5190177880239617</v>
      </c>
      <c r="T243">
        <f t="shared" si="67"/>
        <v>1.2228894525204705</v>
      </c>
      <c r="U243">
        <f t="shared" si="68"/>
        <v>1.4473911601727578</v>
      </c>
      <c r="V243">
        <f t="shared" si="69"/>
        <v>1.1652262385611456</v>
      </c>
      <c r="X243" s="6">
        <f t="shared" si="70"/>
        <v>0.12328109124304683</v>
      </c>
      <c r="Y243">
        <f t="shared" si="71"/>
        <v>2.056196857699803</v>
      </c>
      <c r="AA243">
        <f t="shared" si="76"/>
        <v>0.11623732549679766</v>
      </c>
      <c r="AB243">
        <f t="shared" si="72"/>
        <v>2.180798563149487</v>
      </c>
      <c r="AD243" s="6">
        <f t="shared" si="73"/>
        <v>8.461661022214411</v>
      </c>
      <c r="AE243" s="5">
        <f t="shared" si="58"/>
        <v>2.623034384189362</v>
      </c>
      <c r="AH243" s="6">
        <f t="shared" si="74"/>
        <v>2.29934306744509</v>
      </c>
      <c r="AI243" s="6">
        <f t="shared" si="75"/>
        <v>2.613984999320019</v>
      </c>
      <c r="AK243">
        <f t="shared" si="59"/>
        <v>715.1107360547123</v>
      </c>
      <c r="AL243">
        <v>717.32</v>
      </c>
      <c r="AQ243">
        <f t="shared" si="60"/>
        <v>2.2199178843430785</v>
      </c>
      <c r="AT243" s="1">
        <v>0.4138888888888889</v>
      </c>
      <c r="AU243">
        <v>717.32</v>
      </c>
      <c r="AV243">
        <v>893.734</v>
      </c>
      <c r="AW243">
        <v>75.339</v>
      </c>
      <c r="AX243">
        <v>1.51967</v>
      </c>
    </row>
    <row r="244" spans="8:50" ht="12.75">
      <c r="H244" t="s">
        <v>6</v>
      </c>
      <c r="I244" s="1">
        <v>0.4145833333333333</v>
      </c>
      <c r="J244">
        <v>998.51</v>
      </c>
      <c r="K244">
        <v>48.79671</v>
      </c>
      <c r="L244">
        <v>140.28211</v>
      </c>
      <c r="M244">
        <v>1.51595</v>
      </c>
      <c r="N244">
        <f t="shared" si="61"/>
        <v>1.5159511031401391</v>
      </c>
      <c r="O244">
        <f t="shared" si="62"/>
        <v>41.20329</v>
      </c>
      <c r="P244">
        <f t="shared" si="63"/>
        <v>0.02129267784423095</v>
      </c>
      <c r="Q244">
        <f t="shared" si="64"/>
        <v>41.22458267784423</v>
      </c>
      <c r="R244">
        <f t="shared" si="65"/>
        <v>48.77541732215577</v>
      </c>
      <c r="S244">
        <f t="shared" si="66"/>
        <v>1.5153104744282724</v>
      </c>
      <c r="T244">
        <f t="shared" si="67"/>
        <v>1.2199048695030117</v>
      </c>
      <c r="U244">
        <f t="shared" si="68"/>
        <v>1.4440611529195466</v>
      </c>
      <c r="V244">
        <f t="shared" si="69"/>
        <v>1.1625454070535264</v>
      </c>
      <c r="X244" s="6">
        <f t="shared" si="70"/>
        <v>0.12333839789608897</v>
      </c>
      <c r="Y244">
        <f t="shared" si="71"/>
        <v>2.0582726348284757</v>
      </c>
      <c r="AA244">
        <f t="shared" si="76"/>
        <v>0.11629727211618406</v>
      </c>
      <c r="AB244">
        <f t="shared" si="72"/>
        <v>2.1828891133361155</v>
      </c>
      <c r="AD244" s="6">
        <f t="shared" si="73"/>
        <v>8.480166552490688</v>
      </c>
      <c r="AE244" s="5">
        <f t="shared" si="58"/>
        <v>2.626222693370582</v>
      </c>
      <c r="AH244" s="6">
        <f t="shared" si="74"/>
        <v>2.3000295699805395</v>
      </c>
      <c r="AI244" s="6">
        <f t="shared" si="75"/>
        <v>2.6148377416187794</v>
      </c>
      <c r="AK244">
        <f t="shared" si="59"/>
        <v>717.1730284714242</v>
      </c>
      <c r="AL244">
        <v>720.27</v>
      </c>
      <c r="AQ244">
        <f t="shared" si="60"/>
        <v>2.18880632462254</v>
      </c>
      <c r="AT244" s="1">
        <v>0.4145833333333333</v>
      </c>
      <c r="AU244">
        <v>720.27</v>
      </c>
      <c r="AV244">
        <v>895.932</v>
      </c>
      <c r="AW244">
        <v>75.492</v>
      </c>
      <c r="AX244">
        <v>1.51595</v>
      </c>
    </row>
    <row r="245" spans="8:50" ht="12.75">
      <c r="H245" t="s">
        <v>6</v>
      </c>
      <c r="I245" s="1">
        <v>0.4152777777777778</v>
      </c>
      <c r="J245">
        <v>999.54</v>
      </c>
      <c r="K245">
        <v>48.67452</v>
      </c>
      <c r="L245">
        <v>140.57214</v>
      </c>
      <c r="M245">
        <v>1.51229</v>
      </c>
      <c r="N245">
        <f t="shared" si="61"/>
        <v>1.5122849497881472</v>
      </c>
      <c r="O245">
        <f t="shared" si="62"/>
        <v>41.32548</v>
      </c>
      <c r="P245">
        <f t="shared" si="63"/>
        <v>0.021230521684891528</v>
      </c>
      <c r="Q245">
        <f t="shared" si="64"/>
        <v>41.34671052168489</v>
      </c>
      <c r="R245">
        <f t="shared" si="65"/>
        <v>48.65328947831511</v>
      </c>
      <c r="S245">
        <f t="shared" si="66"/>
        <v>1.5116504559547952</v>
      </c>
      <c r="T245">
        <f t="shared" si="67"/>
        <v>1.2169583615539061</v>
      </c>
      <c r="U245">
        <f t="shared" si="68"/>
        <v>1.440772796251105</v>
      </c>
      <c r="V245">
        <f t="shared" si="69"/>
        <v>1.1598981064638514</v>
      </c>
      <c r="X245" s="6">
        <f t="shared" si="70"/>
        <v>0.12339511117283496</v>
      </c>
      <c r="Y245">
        <f t="shared" si="71"/>
        <v>2.055442113259606</v>
      </c>
      <c r="AA245">
        <f t="shared" si="76"/>
        <v>0.11635653775252179</v>
      </c>
      <c r="AB245">
        <f t="shared" si="72"/>
        <v>2.17977874706485</v>
      </c>
      <c r="AD245" s="6">
        <f t="shared" si="73"/>
        <v>8.498524927511157</v>
      </c>
      <c r="AE245" s="5">
        <f t="shared" si="58"/>
        <v>2.623146073919365</v>
      </c>
      <c r="AH245" s="6">
        <f t="shared" si="74"/>
        <v>2.2950536305535354</v>
      </c>
      <c r="AI245" s="6">
        <f t="shared" si="75"/>
        <v>2.6086568554510468</v>
      </c>
      <c r="AK245">
        <f t="shared" si="59"/>
        <v>719.3752134123033</v>
      </c>
      <c r="AL245">
        <v>722.39</v>
      </c>
      <c r="AQ245">
        <f t="shared" si="60"/>
        <v>2.186845279026019</v>
      </c>
      <c r="AT245" s="1">
        <v>0.4152777777777778</v>
      </c>
      <c r="AU245">
        <v>722.39</v>
      </c>
      <c r="AV245">
        <v>898.112</v>
      </c>
      <c r="AW245">
        <v>75.778</v>
      </c>
      <c r="AX245">
        <v>1.51229</v>
      </c>
    </row>
    <row r="246" spans="8:50" ht="12.75">
      <c r="H246" t="s">
        <v>6</v>
      </c>
      <c r="I246" s="1">
        <v>0.4159722222222222</v>
      </c>
      <c r="J246">
        <v>1001.1</v>
      </c>
      <c r="K246">
        <v>48.55308</v>
      </c>
      <c r="L246">
        <v>140.86327</v>
      </c>
      <c r="M246">
        <v>1.50867</v>
      </c>
      <c r="N246">
        <f t="shared" si="61"/>
        <v>1.508665540065655</v>
      </c>
      <c r="O246">
        <f t="shared" si="62"/>
        <v>41.44692</v>
      </c>
      <c r="P246">
        <f t="shared" si="63"/>
        <v>0.021169116379203986</v>
      </c>
      <c r="Q246">
        <f t="shared" si="64"/>
        <v>41.468089116379204</v>
      </c>
      <c r="R246">
        <f t="shared" si="65"/>
        <v>48.531910883620796</v>
      </c>
      <c r="S246">
        <f t="shared" si="66"/>
        <v>1.5080370718530673</v>
      </c>
      <c r="T246">
        <f t="shared" si="67"/>
        <v>1.2140493967341746</v>
      </c>
      <c r="U246">
        <f t="shared" si="68"/>
        <v>1.4375255280891162</v>
      </c>
      <c r="V246">
        <f t="shared" si="69"/>
        <v>1.1572838842894242</v>
      </c>
      <c r="X246" s="6">
        <f t="shared" si="70"/>
        <v>0.12345123669548591</v>
      </c>
      <c r="Y246">
        <f t="shared" si="71"/>
        <v>2.0490251226834277</v>
      </c>
      <c r="AA246">
        <f t="shared" si="76"/>
        <v>0.11641513007213125</v>
      </c>
      <c r="AB246">
        <f t="shared" si="72"/>
        <v>2.1728677815216733</v>
      </c>
      <c r="AD246" s="6">
        <f t="shared" si="73"/>
        <v>8.516736691565063</v>
      </c>
      <c r="AE246" s="5">
        <f t="shared" si="58"/>
        <v>2.6154854367825084</v>
      </c>
      <c r="AH246" s="6">
        <f t="shared" si="74"/>
        <v>2.2859372166309493</v>
      </c>
      <c r="AI246" s="6">
        <f t="shared" si="75"/>
        <v>2.597332859743294</v>
      </c>
      <c r="AK246">
        <f t="shared" si="59"/>
        <v>721.6769791122612</v>
      </c>
      <c r="AL246">
        <v>724.06</v>
      </c>
      <c r="AQ246">
        <f t="shared" si="60"/>
        <v>2.2004348974100143</v>
      </c>
      <c r="AT246" s="1">
        <v>0.4159722222222222</v>
      </c>
      <c r="AU246">
        <v>724.06</v>
      </c>
      <c r="AV246">
        <v>900.276</v>
      </c>
      <c r="AW246">
        <v>76.086</v>
      </c>
      <c r="AX246">
        <v>1.50867</v>
      </c>
    </row>
    <row r="247" spans="8:50" ht="12.75">
      <c r="H247" t="s">
        <v>6</v>
      </c>
      <c r="I247" s="1">
        <v>0.4166666666666667</v>
      </c>
      <c r="J247">
        <v>1001.8</v>
      </c>
      <c r="K247">
        <v>48.43241</v>
      </c>
      <c r="L247">
        <v>141.15551</v>
      </c>
      <c r="M247">
        <v>1.50509</v>
      </c>
      <c r="N247">
        <f t="shared" si="61"/>
        <v>1.5050928138826183</v>
      </c>
      <c r="O247">
        <f t="shared" si="62"/>
        <v>41.56759</v>
      </c>
      <c r="P247">
        <f t="shared" si="63"/>
        <v>0.021108461903550542</v>
      </c>
      <c r="Q247">
        <f t="shared" si="64"/>
        <v>41.588698461903554</v>
      </c>
      <c r="R247">
        <f t="shared" si="65"/>
        <v>48.411301538096446</v>
      </c>
      <c r="S247">
        <f t="shared" si="66"/>
        <v>1.5044702634135594</v>
      </c>
      <c r="T247">
        <f t="shared" si="67"/>
        <v>1.2111779277795487</v>
      </c>
      <c r="U247">
        <f t="shared" si="68"/>
        <v>1.4343193266263803</v>
      </c>
      <c r="V247">
        <f t="shared" si="69"/>
        <v>1.1547027229742983</v>
      </c>
      <c r="X247" s="6">
        <f t="shared" si="70"/>
        <v>0.12350677082160458</v>
      </c>
      <c r="Y247">
        <f t="shared" si="71"/>
        <v>2.048286725199604</v>
      </c>
      <c r="AA247">
        <f t="shared" si="76"/>
        <v>0.11647304704657399</v>
      </c>
      <c r="AB247">
        <f t="shared" si="72"/>
        <v>2.171981291474281</v>
      </c>
      <c r="AD247" s="6">
        <f t="shared" si="73"/>
        <v>8.534799397415526</v>
      </c>
      <c r="AE247" s="5">
        <f t="shared" si="58"/>
        <v>2.6150667748723144</v>
      </c>
      <c r="AH247" s="6">
        <f t="shared" si="74"/>
        <v>2.2834023722094687</v>
      </c>
      <c r="AI247" s="6">
        <f t="shared" si="75"/>
        <v>2.5941841910241665</v>
      </c>
      <c r="AK247">
        <f t="shared" si="59"/>
        <v>723.7797533169288</v>
      </c>
      <c r="AL247">
        <v>725.99</v>
      </c>
      <c r="AQ247">
        <f t="shared" si="60"/>
        <v>2.204131657187391</v>
      </c>
      <c r="AT247" s="1">
        <v>0.4166666666666667</v>
      </c>
      <c r="AU247">
        <v>725.99</v>
      </c>
      <c r="AV247">
        <v>902.421</v>
      </c>
      <c r="AW247">
        <v>76.351</v>
      </c>
      <c r="AX247">
        <v>1.50509</v>
      </c>
    </row>
    <row r="248" spans="8:50" ht="12.75">
      <c r="H248" t="s">
        <v>6</v>
      </c>
      <c r="I248" s="1">
        <v>0.4173611111111111</v>
      </c>
      <c r="J248">
        <v>999.83</v>
      </c>
      <c r="K248">
        <v>48.31249</v>
      </c>
      <c r="L248">
        <v>141.44885</v>
      </c>
      <c r="M248">
        <v>1.50157</v>
      </c>
      <c r="N248">
        <f t="shared" si="61"/>
        <v>1.5015655356394237</v>
      </c>
      <c r="O248">
        <f t="shared" si="62"/>
        <v>41.68751</v>
      </c>
      <c r="P248">
        <f t="shared" si="63"/>
        <v>0.021048538269094797</v>
      </c>
      <c r="Q248">
        <f t="shared" si="64"/>
        <v>41.708558538269095</v>
      </c>
      <c r="R248">
        <f t="shared" si="65"/>
        <v>48.291441461730905</v>
      </c>
      <c r="S248">
        <f t="shared" si="66"/>
        <v>1.5009487983257719</v>
      </c>
      <c r="T248">
        <f t="shared" si="67"/>
        <v>1.2083429626150681</v>
      </c>
      <c r="U248">
        <f t="shared" si="68"/>
        <v>1.4311531142935743</v>
      </c>
      <c r="V248">
        <f t="shared" si="69"/>
        <v>1.1521537550183236</v>
      </c>
      <c r="X248" s="6">
        <f t="shared" si="70"/>
        <v>0.12356172827699594</v>
      </c>
      <c r="Y248">
        <f t="shared" si="71"/>
        <v>2.0653628954669396</v>
      </c>
      <c r="AA248">
        <f t="shared" si="76"/>
        <v>0.11653030577643385</v>
      </c>
      <c r="AB248">
        <f t="shared" si="72"/>
        <v>2.189986606339834</v>
      </c>
      <c r="AD248" s="6">
        <f t="shared" si="73"/>
        <v>8.552716590180598</v>
      </c>
      <c r="AE248" s="5">
        <f t="shared" si="58"/>
        <v>2.6373917481221776</v>
      </c>
      <c r="AH248" s="6">
        <f t="shared" si="74"/>
        <v>2.301508558139213</v>
      </c>
      <c r="AI248" s="6">
        <f t="shared" si="75"/>
        <v>2.6166748735988374</v>
      </c>
      <c r="AK248">
        <f t="shared" si="59"/>
        <v>725.2903622368757</v>
      </c>
      <c r="AL248">
        <v>726.48</v>
      </c>
      <c r="AQ248">
        <f t="shared" si="60"/>
        <v>2.258801021065001</v>
      </c>
      <c r="AT248" s="1">
        <v>0.4173611111111111</v>
      </c>
      <c r="AU248">
        <v>726.48</v>
      </c>
      <c r="AV248">
        <v>904.55</v>
      </c>
      <c r="AW248">
        <v>76.424</v>
      </c>
      <c r="AX248">
        <v>1.50157</v>
      </c>
    </row>
    <row r="249" spans="8:50" ht="12.75">
      <c r="H249" t="s">
        <v>6</v>
      </c>
      <c r="I249" s="1">
        <v>0.41805555555555557</v>
      </c>
      <c r="J249">
        <v>999.28</v>
      </c>
      <c r="K249">
        <v>48.19335</v>
      </c>
      <c r="L249">
        <v>141.7433</v>
      </c>
      <c r="M249">
        <v>1.49808</v>
      </c>
      <c r="N249">
        <f t="shared" si="61"/>
        <v>1.4980839539284867</v>
      </c>
      <c r="O249">
        <f t="shared" si="62"/>
        <v>41.80665</v>
      </c>
      <c r="P249">
        <f t="shared" si="63"/>
        <v>0.02098935068432557</v>
      </c>
      <c r="Q249">
        <f t="shared" si="64"/>
        <v>41.82763935068432</v>
      </c>
      <c r="R249">
        <f t="shared" si="65"/>
        <v>48.17236064931568</v>
      </c>
      <c r="S249">
        <f t="shared" si="66"/>
        <v>1.4974729259816122</v>
      </c>
      <c r="T249">
        <f t="shared" si="67"/>
        <v>1.2055447020143744</v>
      </c>
      <c r="U249">
        <f t="shared" si="68"/>
        <v>1.42802714478975</v>
      </c>
      <c r="V249">
        <f t="shared" si="69"/>
        <v>1.14963718466262</v>
      </c>
      <c r="X249" s="6">
        <f t="shared" si="70"/>
        <v>0.12361610078471384</v>
      </c>
      <c r="Y249">
        <f t="shared" si="71"/>
        <v>2.0729386782669876</v>
      </c>
      <c r="AA249">
        <f t="shared" si="76"/>
        <v>0.11658689935726749</v>
      </c>
      <c r="AB249">
        <f t="shared" si="72"/>
        <v>2.1979193029907966</v>
      </c>
      <c r="AD249" s="6">
        <f t="shared" si="73"/>
        <v>8.570484342336462</v>
      </c>
      <c r="AE249" s="5">
        <f t="shared" si="58"/>
        <v>2.6475866352549655</v>
      </c>
      <c r="AH249" s="6">
        <f t="shared" si="74"/>
        <v>2.3086346090601797</v>
      </c>
      <c r="AI249" s="6">
        <f t="shared" si="75"/>
        <v>2.625526530700796</v>
      </c>
      <c r="AK249">
        <f t="shared" si="59"/>
        <v>727.0911681227128</v>
      </c>
      <c r="AL249">
        <v>727.68</v>
      </c>
      <c r="AQ249">
        <f t="shared" si="60"/>
        <v>2.287490234562361</v>
      </c>
      <c r="AT249" s="1">
        <v>0.41805555555555557</v>
      </c>
      <c r="AU249">
        <v>727.68</v>
      </c>
      <c r="AV249">
        <v>906.66</v>
      </c>
      <c r="AW249">
        <v>76.608</v>
      </c>
      <c r="AX249">
        <v>1.49808</v>
      </c>
    </row>
    <row r="250" spans="8:50" ht="12.75">
      <c r="H250" t="s">
        <v>6</v>
      </c>
      <c r="I250" s="1">
        <v>0.41875</v>
      </c>
      <c r="J250">
        <v>999</v>
      </c>
      <c r="K250">
        <v>48.07498</v>
      </c>
      <c r="L250">
        <v>142.03887</v>
      </c>
      <c r="M250">
        <v>1.49465</v>
      </c>
      <c r="N250">
        <f t="shared" si="61"/>
        <v>1.49464714928229</v>
      </c>
      <c r="O250">
        <f t="shared" si="62"/>
        <v>41.92502</v>
      </c>
      <c r="P250">
        <f t="shared" si="63"/>
        <v>0.020930884505624355</v>
      </c>
      <c r="Q250">
        <f t="shared" si="64"/>
        <v>41.94595088450563</v>
      </c>
      <c r="R250">
        <f t="shared" si="65"/>
        <v>48.05404911549437</v>
      </c>
      <c r="S250">
        <f t="shared" si="66"/>
        <v>1.49404172960191</v>
      </c>
      <c r="T250">
        <f t="shared" si="67"/>
        <v>1.202782407921872</v>
      </c>
      <c r="U250">
        <f t="shared" si="68"/>
        <v>1.4249406225169508</v>
      </c>
      <c r="V250">
        <f t="shared" si="69"/>
        <v>1.1471523714088625</v>
      </c>
      <c r="X250" s="6">
        <f t="shared" si="70"/>
        <v>0.12366989835943355</v>
      </c>
      <c r="Y250">
        <f t="shared" si="71"/>
        <v>2.0786795416027632</v>
      </c>
      <c r="AA250">
        <f t="shared" si="76"/>
        <v>0.11664283991546347</v>
      </c>
      <c r="AB250">
        <f t="shared" si="72"/>
        <v>2.2039079965659134</v>
      </c>
      <c r="AD250" s="6">
        <f t="shared" si="73"/>
        <v>8.58810470739627</v>
      </c>
      <c r="AE250" s="5">
        <f t="shared" si="58"/>
        <v>2.6554366423699016</v>
      </c>
      <c r="AH250" s="6">
        <f t="shared" si="74"/>
        <v>2.3136522252021106</v>
      </c>
      <c r="AI250" s="6">
        <f t="shared" si="75"/>
        <v>2.6317591857926845</v>
      </c>
      <c r="AK250">
        <f t="shared" si="59"/>
        <v>728.932764051233</v>
      </c>
      <c r="AL250">
        <v>728.54</v>
      </c>
      <c r="AQ250">
        <f t="shared" si="60"/>
        <v>2.327762159251879</v>
      </c>
      <c r="AT250" s="1">
        <v>0.41875</v>
      </c>
      <c r="AU250">
        <v>728.54</v>
      </c>
      <c r="AV250">
        <v>908.752</v>
      </c>
      <c r="AW250">
        <v>76.775</v>
      </c>
      <c r="AX250">
        <v>1.49465</v>
      </c>
    </row>
    <row r="251" spans="8:50" ht="12.75">
      <c r="H251" t="s">
        <v>6</v>
      </c>
      <c r="I251" s="1">
        <v>0.41944444444444445</v>
      </c>
      <c r="J251">
        <v>998.89</v>
      </c>
      <c r="K251">
        <v>47.9574</v>
      </c>
      <c r="L251">
        <v>142.33554</v>
      </c>
      <c r="M251">
        <v>1.49126</v>
      </c>
      <c r="N251">
        <f t="shared" si="61"/>
        <v>1.491255084526265</v>
      </c>
      <c r="O251">
        <f t="shared" si="62"/>
        <v>42.0426</v>
      </c>
      <c r="P251">
        <f t="shared" si="63"/>
        <v>0.020873140085084615</v>
      </c>
      <c r="Q251">
        <f t="shared" si="64"/>
        <v>42.06347314008509</v>
      </c>
      <c r="R251">
        <f t="shared" si="65"/>
        <v>47.93652685991491</v>
      </c>
      <c r="S251">
        <f t="shared" si="66"/>
        <v>1.490655173221736</v>
      </c>
      <c r="T251">
        <f t="shared" si="67"/>
        <v>1.2000560513838963</v>
      </c>
      <c r="U251">
        <f t="shared" si="68"/>
        <v>1.421893543357283</v>
      </c>
      <c r="V251">
        <f t="shared" si="69"/>
        <v>1.1446993119419289</v>
      </c>
      <c r="X251" s="6">
        <f t="shared" si="70"/>
        <v>0.12372311731270805</v>
      </c>
      <c r="Y251">
        <f t="shared" si="71"/>
        <v>2.0832474889915824</v>
      </c>
      <c r="AA251">
        <f t="shared" si="76"/>
        <v>0.11669812529471534</v>
      </c>
      <c r="AB251">
        <f t="shared" si="72"/>
        <v>2.208654790477444</v>
      </c>
      <c r="AD251" s="6">
        <f t="shared" si="73"/>
        <v>8.605575273502636</v>
      </c>
      <c r="AE251" s="5">
        <f t="shared" si="58"/>
        <v>2.6617861435736514</v>
      </c>
      <c r="AH251" s="6">
        <f t="shared" si="74"/>
        <v>2.3173269671401044</v>
      </c>
      <c r="AI251" s="6">
        <f t="shared" si="75"/>
        <v>2.6363237834827755</v>
      </c>
      <c r="AK251">
        <f t="shared" si="59"/>
        <v>730.7953544883728</v>
      </c>
      <c r="AL251">
        <v>729.56</v>
      </c>
      <c r="AQ251">
        <f t="shared" si="60"/>
        <v>2.361719812432454</v>
      </c>
      <c r="AT251" s="1">
        <v>0.41944444444444445</v>
      </c>
      <c r="AU251">
        <v>729.56</v>
      </c>
      <c r="AV251">
        <v>910.828</v>
      </c>
      <c r="AW251">
        <v>76.958</v>
      </c>
      <c r="AX251">
        <v>1.49126</v>
      </c>
    </row>
    <row r="252" spans="8:50" ht="12.75">
      <c r="H252" t="s">
        <v>6</v>
      </c>
      <c r="I252" s="1">
        <v>0.4201388888888889</v>
      </c>
      <c r="J252">
        <v>998.99</v>
      </c>
      <c r="K252">
        <v>47.84061</v>
      </c>
      <c r="L252">
        <v>142.63333</v>
      </c>
      <c r="M252">
        <v>1.48791</v>
      </c>
      <c r="N252">
        <f t="shared" si="61"/>
        <v>1.4879071482368973</v>
      </c>
      <c r="O252">
        <f t="shared" si="62"/>
        <v>42.15939</v>
      </c>
      <c r="P252">
        <f t="shared" si="63"/>
        <v>0.020816108000666987</v>
      </c>
      <c r="Q252">
        <f t="shared" si="64"/>
        <v>42.18020610800067</v>
      </c>
      <c r="R252">
        <f t="shared" si="65"/>
        <v>47.81979389199933</v>
      </c>
      <c r="S252">
        <f t="shared" si="66"/>
        <v>1.4873126475322522</v>
      </c>
      <c r="T252">
        <f t="shared" si="67"/>
        <v>1.1973651418746891</v>
      </c>
      <c r="U252">
        <f t="shared" si="68"/>
        <v>1.4188853867637774</v>
      </c>
      <c r="V252">
        <f t="shared" si="69"/>
        <v>1.1422775871940487</v>
      </c>
      <c r="X252" s="6">
        <f t="shared" si="70"/>
        <v>0.1237757630245594</v>
      </c>
      <c r="Y252">
        <f t="shared" si="71"/>
        <v>2.0863657744868793</v>
      </c>
      <c r="AA252">
        <f t="shared" si="76"/>
        <v>0.11675276274653948</v>
      </c>
      <c r="AB252">
        <f t="shared" si="72"/>
        <v>2.211866422776308</v>
      </c>
      <c r="AD252" s="6">
        <f t="shared" si="73"/>
        <v>8.622896613085521</v>
      </c>
      <c r="AE252" s="5">
        <f t="shared" si="58"/>
        <v>2.6662805937168934</v>
      </c>
      <c r="AH252" s="6">
        <f t="shared" si="74"/>
        <v>2.3193366770005053</v>
      </c>
      <c r="AI252" s="6">
        <f t="shared" si="75"/>
        <v>2.6388201538786626</v>
      </c>
      <c r="AK252">
        <f t="shared" si="59"/>
        <v>732.6879584017753</v>
      </c>
      <c r="AL252">
        <v>731.23</v>
      </c>
      <c r="AQ252">
        <f t="shared" si="60"/>
        <v>2.3717190383439437</v>
      </c>
      <c r="AT252" s="1">
        <v>0.4201388888888889</v>
      </c>
      <c r="AU252">
        <v>731.23</v>
      </c>
      <c r="AV252">
        <v>912.885</v>
      </c>
      <c r="AW252">
        <v>77.134</v>
      </c>
      <c r="AX252">
        <v>1.48791</v>
      </c>
    </row>
    <row r="253" spans="8:50" ht="12.75">
      <c r="H253" t="s">
        <v>6</v>
      </c>
      <c r="I253" s="1">
        <v>0.42083333333333334</v>
      </c>
      <c r="J253">
        <v>998.13</v>
      </c>
      <c r="K253">
        <v>47.72461</v>
      </c>
      <c r="L253">
        <v>142.93223</v>
      </c>
      <c r="M253">
        <v>1.4846</v>
      </c>
      <c r="N253">
        <f t="shared" si="61"/>
        <v>1.4846027408145417</v>
      </c>
      <c r="O253">
        <f t="shared" si="62"/>
        <v>42.27539</v>
      </c>
      <c r="P253">
        <f t="shared" si="63"/>
        <v>0.020759779016465297</v>
      </c>
      <c r="Q253">
        <f t="shared" si="64"/>
        <v>42.29614977901647</v>
      </c>
      <c r="R253">
        <f t="shared" si="65"/>
        <v>47.70385022098353</v>
      </c>
      <c r="S253">
        <f t="shared" si="66"/>
        <v>1.4840135549914562</v>
      </c>
      <c r="T253">
        <f t="shared" si="67"/>
        <v>1.1947091983414164</v>
      </c>
      <c r="U253">
        <f t="shared" si="68"/>
        <v>1.4159156419350618</v>
      </c>
      <c r="V253">
        <f t="shared" si="69"/>
        <v>1.1398867859431707</v>
      </c>
      <c r="X253" s="6">
        <f t="shared" si="70"/>
        <v>0.12382784079828799</v>
      </c>
      <c r="Y253">
        <f t="shared" si="71"/>
        <v>2.0959461632252228</v>
      </c>
      <c r="AA253">
        <f t="shared" si="76"/>
        <v>0.1168067594075871</v>
      </c>
      <c r="AB253">
        <f t="shared" si="72"/>
        <v>2.221930384319672</v>
      </c>
      <c r="AD253" s="6">
        <f t="shared" si="73"/>
        <v>8.640069297378083</v>
      </c>
      <c r="AE253" s="5">
        <f t="shared" si="58"/>
        <v>2.6790317242831634</v>
      </c>
      <c r="AH253" s="6">
        <f t="shared" si="74"/>
        <v>2.3288555067448167</v>
      </c>
      <c r="AI253" s="6">
        <f t="shared" si="75"/>
        <v>2.650644012260121</v>
      </c>
      <c r="AK253">
        <f t="shared" si="59"/>
        <v>734.3549792002624</v>
      </c>
      <c r="AL253">
        <v>733.34</v>
      </c>
      <c r="AQ253">
        <f t="shared" si="60"/>
        <v>2.3653095029061824</v>
      </c>
      <c r="AT253" s="1">
        <v>0.42083333333333334</v>
      </c>
      <c r="AU253">
        <v>733.34</v>
      </c>
      <c r="AV253">
        <v>914.925</v>
      </c>
      <c r="AW253">
        <v>77.309</v>
      </c>
      <c r="AX253">
        <v>1.4846</v>
      </c>
    </row>
    <row r="254" spans="8:50" ht="12.75">
      <c r="H254" t="s">
        <v>6</v>
      </c>
      <c r="I254" s="1">
        <v>0.4215277777777778</v>
      </c>
      <c r="J254">
        <v>997.77</v>
      </c>
      <c r="K254">
        <v>47.60942</v>
      </c>
      <c r="L254">
        <v>143.23225</v>
      </c>
      <c r="M254">
        <v>1.48134</v>
      </c>
      <c r="N254">
        <f t="shared" si="61"/>
        <v>1.481341838632718</v>
      </c>
      <c r="O254">
        <f t="shared" si="62"/>
        <v>42.39058</v>
      </c>
      <c r="P254">
        <f t="shared" si="63"/>
        <v>0.020704153709707598</v>
      </c>
      <c r="Q254">
        <f t="shared" si="64"/>
        <v>42.41128415370971</v>
      </c>
      <c r="R254">
        <f t="shared" si="65"/>
        <v>47.58871584629029</v>
      </c>
      <c r="S254">
        <f t="shared" si="66"/>
        <v>1.4807578730738151</v>
      </c>
      <c r="T254">
        <f t="shared" si="67"/>
        <v>1.192088202649836</v>
      </c>
      <c r="U254">
        <f t="shared" si="68"/>
        <v>1.412984315033509</v>
      </c>
      <c r="V254">
        <f t="shared" si="69"/>
        <v>1.1375269131503303</v>
      </c>
      <c r="X254" s="6">
        <f t="shared" si="70"/>
        <v>0.12387934693688427</v>
      </c>
      <c r="Y254">
        <f t="shared" si="71"/>
        <v>2.102123864715123</v>
      </c>
      <c r="AA254">
        <f t="shared" si="76"/>
        <v>0.11686011306103784</v>
      </c>
      <c r="AB254">
        <f t="shared" si="72"/>
        <v>2.2283884956138342</v>
      </c>
      <c r="AD254" s="6">
        <f t="shared" si="73"/>
        <v>8.657090943649866</v>
      </c>
      <c r="AE254" s="5">
        <f t="shared" si="58"/>
        <v>2.687432591685389</v>
      </c>
      <c r="AH254" s="6">
        <f t="shared" si="74"/>
        <v>2.334446169346137</v>
      </c>
      <c r="AI254" s="6">
        <f t="shared" si="75"/>
        <v>2.6575884796612765</v>
      </c>
      <c r="AK254">
        <f t="shared" si="59"/>
        <v>736.1138811054082</v>
      </c>
      <c r="AL254">
        <v>734.1</v>
      </c>
      <c r="AQ254">
        <f t="shared" si="60"/>
        <v>2.4068117459069085</v>
      </c>
      <c r="AT254" s="1">
        <v>0.4215277777777778</v>
      </c>
      <c r="AU254">
        <v>734.1</v>
      </c>
      <c r="AV254">
        <v>916.946</v>
      </c>
      <c r="AW254">
        <v>77.441</v>
      </c>
      <c r="AX254">
        <v>1.48134</v>
      </c>
    </row>
    <row r="255" spans="8:50" ht="12.75">
      <c r="H255" t="s">
        <v>6</v>
      </c>
      <c r="I255" s="1">
        <v>0.4222222222222222</v>
      </c>
      <c r="J255">
        <v>997.58</v>
      </c>
      <c r="K255">
        <v>47.49503</v>
      </c>
      <c r="L255">
        <v>143.53338</v>
      </c>
      <c r="M255">
        <v>1.47812</v>
      </c>
      <c r="N255">
        <f t="shared" si="61"/>
        <v>1.4781235740523075</v>
      </c>
      <c r="O255">
        <f t="shared" si="62"/>
        <v>42.50497</v>
      </c>
      <c r="P255">
        <f t="shared" si="63"/>
        <v>0.02064921825662282</v>
      </c>
      <c r="Q255">
        <f t="shared" si="64"/>
        <v>42.52561921825662</v>
      </c>
      <c r="R255">
        <f t="shared" si="65"/>
        <v>47.47438078174338</v>
      </c>
      <c r="S255">
        <f t="shared" si="66"/>
        <v>1.4775447365639942</v>
      </c>
      <c r="T255">
        <f t="shared" si="67"/>
        <v>1.1895014582559604</v>
      </c>
      <c r="U255">
        <f t="shared" si="68"/>
        <v>1.4100906528827069</v>
      </c>
      <c r="V255">
        <f t="shared" si="69"/>
        <v>1.135197362468783</v>
      </c>
      <c r="X255" s="6">
        <f t="shared" si="70"/>
        <v>0.12393029114522895</v>
      </c>
      <c r="Y255">
        <f t="shared" si="71"/>
        <v>2.107121116962812</v>
      </c>
      <c r="AA255">
        <f t="shared" si="76"/>
        <v>0.11691283535357956</v>
      </c>
      <c r="AB255">
        <f t="shared" si="72"/>
        <v>2.233596787843757</v>
      </c>
      <c r="AD255" s="6">
        <f t="shared" si="73"/>
        <v>8.673963610329443</v>
      </c>
      <c r="AE255" s="5">
        <f t="shared" si="58"/>
        <v>2.6943222904423663</v>
      </c>
      <c r="AH255" s="6">
        <f t="shared" si="74"/>
        <v>2.338683734653532</v>
      </c>
      <c r="AI255" s="6">
        <f t="shared" si="75"/>
        <v>2.662852191002133</v>
      </c>
      <c r="AK255">
        <f t="shared" si="59"/>
        <v>737.8939926580099</v>
      </c>
      <c r="AL255">
        <v>735.35</v>
      </c>
      <c r="AQ255">
        <f t="shared" si="60"/>
        <v>2.4301087642625796</v>
      </c>
      <c r="AT255" s="1">
        <v>0.4222222222222222</v>
      </c>
      <c r="AU255">
        <v>735.35</v>
      </c>
      <c r="AV255">
        <v>918.951</v>
      </c>
      <c r="AW255">
        <v>77.612</v>
      </c>
      <c r="AX255">
        <v>1.47812</v>
      </c>
    </row>
    <row r="256" spans="8:50" ht="12.75">
      <c r="H256" t="s">
        <v>6</v>
      </c>
      <c r="I256" s="1">
        <v>0.42291666666666666</v>
      </c>
      <c r="J256">
        <v>999.34</v>
      </c>
      <c r="K256">
        <v>47.38145</v>
      </c>
      <c r="L256">
        <v>143.83563</v>
      </c>
      <c r="M256">
        <v>1.47495</v>
      </c>
      <c r="N256">
        <f t="shared" si="61"/>
        <v>1.474947655143702</v>
      </c>
      <c r="O256">
        <f t="shared" si="62"/>
        <v>42.61855</v>
      </c>
      <c r="P256">
        <f t="shared" si="63"/>
        <v>0.020594968642283294</v>
      </c>
      <c r="Q256">
        <f t="shared" si="64"/>
        <v>42.639144968642285</v>
      </c>
      <c r="R256">
        <f t="shared" si="65"/>
        <v>47.360855031357715</v>
      </c>
      <c r="S256">
        <f t="shared" si="66"/>
        <v>1.4743738550018695</v>
      </c>
      <c r="T256">
        <f t="shared" si="67"/>
        <v>1.186948731324067</v>
      </c>
      <c r="U256">
        <f t="shared" si="68"/>
        <v>1.407234419071946</v>
      </c>
      <c r="V256">
        <f t="shared" si="69"/>
        <v>1.1328979435754365</v>
      </c>
      <c r="X256" s="6">
        <f t="shared" si="70"/>
        <v>0.12398067412837403</v>
      </c>
      <c r="Y256">
        <f t="shared" si="71"/>
        <v>2.0988163693760646</v>
      </c>
      <c r="AA256">
        <f t="shared" si="76"/>
        <v>0.11696492857958742</v>
      </c>
      <c r="AB256">
        <f t="shared" si="72"/>
        <v>2.224706769002576</v>
      </c>
      <c r="AD256" s="6">
        <f t="shared" si="73"/>
        <v>8.69068640163445</v>
      </c>
      <c r="AE256" s="5">
        <f t="shared" si="58"/>
        <v>2.6841975505717124</v>
      </c>
      <c r="AH256" s="6">
        <f t="shared" si="74"/>
        <v>2.3274968684490713</v>
      </c>
      <c r="AI256" s="6">
        <f t="shared" si="75"/>
        <v>2.6489563734187893</v>
      </c>
      <c r="AK256">
        <f t="shared" si="59"/>
        <v>740.0867542193072</v>
      </c>
      <c r="AL256">
        <v>738.37</v>
      </c>
      <c r="AQ256">
        <f t="shared" si="60"/>
        <v>2.3891074901749785</v>
      </c>
      <c r="AT256" s="1">
        <v>0.42291666666666666</v>
      </c>
      <c r="AU256">
        <v>738.37</v>
      </c>
      <c r="AV256">
        <v>920.937</v>
      </c>
      <c r="AW256">
        <v>77.881</v>
      </c>
      <c r="AX256">
        <v>1.47495</v>
      </c>
    </row>
    <row r="257" spans="8:50" ht="12.75">
      <c r="H257" t="s">
        <v>6</v>
      </c>
      <c r="I257" s="1">
        <v>0.4236111111111111</v>
      </c>
      <c r="J257">
        <v>1002.1</v>
      </c>
      <c r="K257">
        <v>47.2687</v>
      </c>
      <c r="L257">
        <v>144.139</v>
      </c>
      <c r="M257">
        <v>1.47181</v>
      </c>
      <c r="N257">
        <f t="shared" si="61"/>
        <v>1.4718140712573826</v>
      </c>
      <c r="O257">
        <f t="shared" si="62"/>
        <v>42.7313</v>
      </c>
      <c r="P257">
        <f t="shared" si="63"/>
        <v>0.02054140565932363</v>
      </c>
      <c r="Q257">
        <f t="shared" si="64"/>
        <v>42.75184140565932</v>
      </c>
      <c r="R257">
        <f t="shared" si="65"/>
        <v>47.24815859434068</v>
      </c>
      <c r="S257">
        <f t="shared" si="66"/>
        <v>1.4712452187386633</v>
      </c>
      <c r="T257">
        <f t="shared" si="67"/>
        <v>1.1844300140863808</v>
      </c>
      <c r="U257">
        <f t="shared" si="68"/>
        <v>1.4044156296719101</v>
      </c>
      <c r="V257">
        <f t="shared" si="69"/>
        <v>1.1306286694080387</v>
      </c>
      <c r="X257" s="6">
        <f t="shared" si="70"/>
        <v>0.12403049217807015</v>
      </c>
      <c r="Y257">
        <f t="shared" si="71"/>
        <v>2.0836606567908666</v>
      </c>
      <c r="AA257">
        <f t="shared" si="76"/>
        <v>0.11701639046006354</v>
      </c>
      <c r="AB257">
        <f t="shared" si="72"/>
        <v>2.208557756548251</v>
      </c>
      <c r="AD257" s="6">
        <f t="shared" si="73"/>
        <v>8.707256962552739</v>
      </c>
      <c r="AE257" s="5">
        <f t="shared" si="58"/>
        <v>2.665300765219079</v>
      </c>
      <c r="AH257" s="6">
        <f t="shared" si="74"/>
        <v>2.308362900778121</v>
      </c>
      <c r="AI257" s="6">
        <f t="shared" si="75"/>
        <v>2.6251890270018716</v>
      </c>
      <c r="AK257">
        <f t="shared" si="59"/>
        <v>742.4858915201172</v>
      </c>
      <c r="AL257">
        <v>741.53</v>
      </c>
      <c r="AQ257">
        <f t="shared" si="60"/>
        <v>2.342612190132903</v>
      </c>
      <c r="AT257" s="1">
        <v>0.4236111111111111</v>
      </c>
      <c r="AU257">
        <v>741.53</v>
      </c>
      <c r="AV257">
        <v>922.905</v>
      </c>
      <c r="AW257">
        <v>78.155</v>
      </c>
      <c r="AX257">
        <v>1.47181</v>
      </c>
    </row>
    <row r="258" spans="8:50" ht="12.75">
      <c r="H258" t="s">
        <v>6</v>
      </c>
      <c r="I258" s="1">
        <v>0.42430555555555555</v>
      </c>
      <c r="J258">
        <v>1000.7</v>
      </c>
      <c r="K258">
        <v>47.15677</v>
      </c>
      <c r="L258">
        <v>144.44348</v>
      </c>
      <c r="M258">
        <v>1.46872</v>
      </c>
      <c r="N258">
        <f t="shared" si="61"/>
        <v>1.4687219830385763</v>
      </c>
      <c r="O258">
        <f t="shared" si="62"/>
        <v>42.84323</v>
      </c>
      <c r="P258">
        <f t="shared" si="63"/>
        <v>0.020488515931368537</v>
      </c>
      <c r="Q258">
        <f t="shared" si="64"/>
        <v>42.86371851593137</v>
      </c>
      <c r="R258">
        <f t="shared" si="65"/>
        <v>47.13628148406863</v>
      </c>
      <c r="S258">
        <f t="shared" si="66"/>
        <v>1.4681579907027538</v>
      </c>
      <c r="T258">
        <f t="shared" si="67"/>
        <v>1.1819446326560878</v>
      </c>
      <c r="U258">
        <f t="shared" si="68"/>
        <v>1.401633554711139</v>
      </c>
      <c r="V258">
        <f t="shared" si="69"/>
        <v>1.128388952301056</v>
      </c>
      <c r="X258" s="6">
        <f t="shared" si="70"/>
        <v>0.12407975482826378</v>
      </c>
      <c r="Y258">
        <f t="shared" si="71"/>
        <v>2.0967459981309378</v>
      </c>
      <c r="AA258">
        <f t="shared" si="76"/>
        <v>0.11706723237642579</v>
      </c>
      <c r="AB258">
        <f t="shared" si="72"/>
        <v>2.2223445801527295</v>
      </c>
      <c r="AD258" s="6">
        <f t="shared" si="73"/>
        <v>8.72367735466752</v>
      </c>
      <c r="AE258" s="5">
        <f aca="true" t="shared" si="77" ref="AE258:AE321">-$AD258*LN($J258/$D$12)</f>
        <v>2.6825231407688226</v>
      </c>
      <c r="AH258" s="6">
        <f t="shared" si="74"/>
        <v>2.3220314096011654</v>
      </c>
      <c r="AI258" s="6">
        <f t="shared" si="75"/>
        <v>2.6421674284388725</v>
      </c>
      <c r="AK258">
        <f aca="true" t="shared" si="78" ref="AK258:AK321">$AM$2*$D$12*SIN(RADIANS(90-$K258))*EXP(-$AN$2*$M258*($AO$2+$AP$2*($AH258-1)))</f>
        <v>743.9517141932548</v>
      </c>
      <c r="AL258">
        <v>742.54</v>
      </c>
      <c r="AQ258">
        <f aca="true" t="shared" si="79" ref="AQ258:AQ321">1-((1/$AP$2)*((1/($AN$2*$M258))*LN($AL258/($AM$2*$D$12*SIN(RADIANS(90-$K258))))+$AO$2))</f>
        <v>2.3726346824783007</v>
      </c>
      <c r="AT258" s="1">
        <v>0.42430555555555555</v>
      </c>
      <c r="AU258">
        <v>742.54</v>
      </c>
      <c r="AV258">
        <v>924.855</v>
      </c>
      <c r="AW258">
        <v>78.326</v>
      </c>
      <c r="AX258">
        <v>1.46872</v>
      </c>
    </row>
    <row r="259" spans="8:50" ht="12.75">
      <c r="H259" t="s">
        <v>6</v>
      </c>
      <c r="I259" s="1">
        <v>0.425</v>
      </c>
      <c r="J259">
        <v>998.08</v>
      </c>
      <c r="K259">
        <v>47.04568</v>
      </c>
      <c r="L259">
        <v>144.74908</v>
      </c>
      <c r="M259">
        <v>1.46567</v>
      </c>
      <c r="N259">
        <f aca="true" t="shared" si="80" ref="N259:N322">1/(COS(RADIANS($K259))+0.50572*((96.07995-$K259)^(-1.6364)))</f>
        <v>1.4656713899254505</v>
      </c>
      <c r="O259">
        <f aca="true" t="shared" si="81" ref="O259:O322">90-$K259</f>
        <v>42.95432</v>
      </c>
      <c r="P259">
        <f aca="true" t="shared" si="82" ref="P259:P322">0.061359*(180/PI())*(0.1594+1.123*(PI()/180)*$O259+0.065656*((PI()/180)^2)*$O259^2)/(1+28.9344*(PI()/180)*$O259+277.3971*((PI()/180)^2)*$O259^2)</f>
        <v>0.020436300415890406</v>
      </c>
      <c r="Q259">
        <f aca="true" t="shared" si="83" ref="Q259:Q322">$O259+$P259</f>
        <v>42.97475630041589</v>
      </c>
      <c r="R259">
        <f aca="true" t="shared" si="84" ref="R259:R322">90-$Q259</f>
        <v>47.02524369958411</v>
      </c>
      <c r="S259">
        <f aca="true" t="shared" si="85" ref="S259:S322">1/(COS(RADIANS($R259))+0.50572*((96.07995-$R259)^(-1.6364)))</f>
        <v>1.4651121712657624</v>
      </c>
      <c r="T259">
        <f aca="true" t="shared" si="86" ref="T259:T322">$S259*EXP(-$F$2/8434.5)</f>
        <v>1.1794925873323634</v>
      </c>
      <c r="U259">
        <f aca="true" t="shared" si="87" ref="U259:U322">1/(COS(RADIANS($K259))+0.50572*((6.07995-RADIANS($K259))^(-1.6364)))</f>
        <v>1.3988882181734228</v>
      </c>
      <c r="V259">
        <f aca="true" t="shared" si="88" ref="V259:V322">$U259*EXP(-$F$2/8434.5)</f>
        <v>1.1261788115627047</v>
      </c>
      <c r="X259" s="6">
        <f aca="true" t="shared" si="89" ref="X259:X322">0.128-0.054*LOG10($T259)</f>
        <v>0.12412845834396026</v>
      </c>
      <c r="Y259">
        <f aca="true" t="shared" si="90" ref="Y259:Y322">-(1/($T259*$X259))*LN($J259/$D$12)</f>
        <v>2.1181865796315464</v>
      </c>
      <c r="AA259">
        <f t="shared" si="76"/>
        <v>0.11711745198467291</v>
      </c>
      <c r="AB259">
        <f aca="true" t="shared" si="91" ref="AB259:AB322">-(1/($T259*$AA259))*LN($J259/$D$12)</f>
        <v>2.244987661180839</v>
      </c>
      <c r="AD259" s="6">
        <f aca="true" t="shared" si="92" ref="AD259:AD322">(9.38076*(SIN(RADIANS(90-$K259))+(0.003+(SIN(RADIANS(90-$K259)))^2)^0.5))/(2.0015*(1-$F$2*(10^(-4))))+0.91018</f>
        <v>8.73994523795238</v>
      </c>
      <c r="AE259" s="5">
        <f t="shared" si="77"/>
        <v>2.710438146973585</v>
      </c>
      <c r="AH259" s="6">
        <f aca="true" t="shared" si="93" ref="AH259:AH322">((11.1/$U259)*LN($AG$2*$D$12/$J259))+1</f>
        <v>2.3454279814086774</v>
      </c>
      <c r="AI259" s="6">
        <f aca="true" t="shared" si="94" ref="AI259:AI322">((11.1/$V259)*LN($AG$2*$D$12/$J259))+1</f>
        <v>2.671229588294075</v>
      </c>
      <c r="AK259">
        <f t="shared" si="78"/>
        <v>745.1289506069963</v>
      </c>
      <c r="AL259">
        <v>742.59</v>
      </c>
      <c r="AQ259">
        <f t="shared" si="79"/>
        <v>2.436551562042776</v>
      </c>
      <c r="AT259" s="1">
        <v>0.425</v>
      </c>
      <c r="AU259">
        <v>742.59</v>
      </c>
      <c r="AV259">
        <v>926.787</v>
      </c>
      <c r="AW259">
        <v>78.356</v>
      </c>
      <c r="AX259">
        <v>1.46567</v>
      </c>
    </row>
    <row r="260" spans="8:50" ht="12.75">
      <c r="H260" t="s">
        <v>6</v>
      </c>
      <c r="I260" s="1">
        <v>0.42569444444444443</v>
      </c>
      <c r="J260">
        <v>998.15</v>
      </c>
      <c r="K260">
        <v>46.93542</v>
      </c>
      <c r="L260">
        <v>145.0558</v>
      </c>
      <c r="M260">
        <v>1.46266</v>
      </c>
      <c r="N260">
        <f t="shared" si="80"/>
        <v>1.4626614724370781</v>
      </c>
      <c r="O260">
        <f t="shared" si="81"/>
        <v>43.06458</v>
      </c>
      <c r="P260">
        <f t="shared" si="82"/>
        <v>0.020384746049499598</v>
      </c>
      <c r="Q260">
        <f t="shared" si="83"/>
        <v>43.0849647460495</v>
      </c>
      <c r="R260">
        <f t="shared" si="84"/>
        <v>46.9150352539505</v>
      </c>
      <c r="S260">
        <f t="shared" si="85"/>
        <v>1.462106943137176</v>
      </c>
      <c r="T260">
        <f t="shared" si="86"/>
        <v>1.1770732201532292</v>
      </c>
      <c r="U260">
        <f t="shared" si="87"/>
        <v>1.3961789065103494</v>
      </c>
      <c r="V260">
        <f t="shared" si="88"/>
        <v>1.1239976727488707</v>
      </c>
      <c r="X260" s="6">
        <f t="shared" si="89"/>
        <v>0.12417661212926628</v>
      </c>
      <c r="Y260">
        <f t="shared" si="90"/>
        <v>2.121237415946704</v>
      </c>
      <c r="AA260">
        <f t="shared" si="76"/>
        <v>0.11716706047058834</v>
      </c>
      <c r="AB260">
        <f t="shared" si="91"/>
        <v>2.2481410285122116</v>
      </c>
      <c r="AD260" s="6">
        <f t="shared" si="92"/>
        <v>8.75606267281857</v>
      </c>
      <c r="AE260" s="5">
        <f t="shared" si="77"/>
        <v>2.714822415615319</v>
      </c>
      <c r="AH260" s="6">
        <f t="shared" si="93"/>
        <v>2.34748123998256</v>
      </c>
      <c r="AI260" s="6">
        <f t="shared" si="94"/>
        <v>2.673780052925782</v>
      </c>
      <c r="AK260">
        <f t="shared" si="78"/>
        <v>746.8851345768574</v>
      </c>
      <c r="AL260">
        <v>745.07</v>
      </c>
      <c r="AQ260">
        <f t="shared" si="79"/>
        <v>2.4125755596872667</v>
      </c>
      <c r="AT260" s="1">
        <v>0.42569444444444443</v>
      </c>
      <c r="AU260">
        <v>745.07</v>
      </c>
      <c r="AV260">
        <v>928.702</v>
      </c>
      <c r="AW260">
        <v>78.548</v>
      </c>
      <c r="AX260">
        <v>1.46266</v>
      </c>
    </row>
    <row r="261" spans="8:50" ht="12.75">
      <c r="H261" t="s">
        <v>6</v>
      </c>
      <c r="I261" s="1">
        <v>0.4263888888888889</v>
      </c>
      <c r="J261">
        <v>996.97</v>
      </c>
      <c r="K261">
        <v>46.82601</v>
      </c>
      <c r="L261">
        <v>145.36363</v>
      </c>
      <c r="M261">
        <v>1.45969</v>
      </c>
      <c r="N261">
        <f t="shared" si="80"/>
        <v>1.4596922397698884</v>
      </c>
      <c r="O261">
        <f t="shared" si="81"/>
        <v>43.17399</v>
      </c>
      <c r="P261">
        <f t="shared" si="82"/>
        <v>0.020333853949019442</v>
      </c>
      <c r="Q261">
        <f t="shared" si="83"/>
        <v>43.19432385394902</v>
      </c>
      <c r="R261">
        <f t="shared" si="84"/>
        <v>46.80567614605098</v>
      </c>
      <c r="S261">
        <f t="shared" si="85"/>
        <v>1.4591423163832387</v>
      </c>
      <c r="T261">
        <f t="shared" si="86"/>
        <v>1.174686539222543</v>
      </c>
      <c r="U261">
        <f t="shared" si="87"/>
        <v>1.3935056513840425</v>
      </c>
      <c r="V261">
        <f t="shared" si="88"/>
        <v>1.1218455613492342</v>
      </c>
      <c r="X261" s="6">
        <f t="shared" si="89"/>
        <v>0.12422421242205856</v>
      </c>
      <c r="Y261">
        <f t="shared" si="90"/>
        <v>2.1328389455461183</v>
      </c>
      <c r="AA261">
        <f t="shared" si="76"/>
        <v>0.11721605542563197</v>
      </c>
      <c r="AB261">
        <f t="shared" si="91"/>
        <v>2.260357911477909</v>
      </c>
      <c r="AD261" s="6">
        <f t="shared" si="92"/>
        <v>8.772027333616329</v>
      </c>
      <c r="AE261" s="5">
        <f t="shared" si="77"/>
        <v>2.7301485798083878</v>
      </c>
      <c r="AH261" s="6">
        <f t="shared" si="93"/>
        <v>2.3594885109525343</v>
      </c>
      <c r="AI261" s="6">
        <f t="shared" si="94"/>
        <v>2.6886949400821165</v>
      </c>
      <c r="AK261">
        <f t="shared" si="78"/>
        <v>748.34631511599</v>
      </c>
      <c r="AL261">
        <v>746.12</v>
      </c>
      <c r="AQ261">
        <f t="shared" si="79"/>
        <v>2.4393566176687207</v>
      </c>
      <c r="AT261" s="1">
        <v>0.4263888888888889</v>
      </c>
      <c r="AU261">
        <v>746.12</v>
      </c>
      <c r="AV261">
        <v>930.598</v>
      </c>
      <c r="AW261">
        <v>78.626</v>
      </c>
      <c r="AX261">
        <v>1.45969</v>
      </c>
    </row>
    <row r="262" spans="8:50" ht="12.75">
      <c r="H262" t="s">
        <v>6</v>
      </c>
      <c r="I262" s="1">
        <v>0.4270833333333333</v>
      </c>
      <c r="J262">
        <v>997.94</v>
      </c>
      <c r="K262">
        <v>46.71745</v>
      </c>
      <c r="L262">
        <v>145.67258</v>
      </c>
      <c r="M262">
        <v>1.45676</v>
      </c>
      <c r="N262">
        <f t="shared" si="80"/>
        <v>1.4567631607359706</v>
      </c>
      <c r="O262">
        <f t="shared" si="81"/>
        <v>43.28255</v>
      </c>
      <c r="P262">
        <f t="shared" si="82"/>
        <v>0.020283615970019115</v>
      </c>
      <c r="Q262">
        <f t="shared" si="83"/>
        <v>43.30283361597002</v>
      </c>
      <c r="R262">
        <f t="shared" si="84"/>
        <v>46.69716638402998</v>
      </c>
      <c r="S262">
        <f t="shared" si="85"/>
        <v>1.45621776150369</v>
      </c>
      <c r="T262">
        <f t="shared" si="86"/>
        <v>1.1723321182646622</v>
      </c>
      <c r="U262">
        <f t="shared" si="87"/>
        <v>1.390867997483862</v>
      </c>
      <c r="V262">
        <f t="shared" si="88"/>
        <v>1.1197221108147108</v>
      </c>
      <c r="X262" s="6">
        <f t="shared" si="89"/>
        <v>0.1242712641725591</v>
      </c>
      <c r="Y262">
        <f t="shared" si="90"/>
        <v>2.1296381246119735</v>
      </c>
      <c r="AA262">
        <f t="shared" si="76"/>
        <v>0.11726444339678377</v>
      </c>
      <c r="AB262">
        <f t="shared" si="91"/>
        <v>2.2568889111604866</v>
      </c>
      <c r="AD262" s="6">
        <f t="shared" si="92"/>
        <v>8.787839823864985</v>
      </c>
      <c r="AE262" s="5">
        <f t="shared" si="77"/>
        <v>2.7265240013951213</v>
      </c>
      <c r="AH262" s="6">
        <f t="shared" si="93"/>
        <v>2.3543056951701296</v>
      </c>
      <c r="AI262" s="6">
        <f t="shared" si="94"/>
        <v>2.6822570814929385</v>
      </c>
      <c r="AK262">
        <f t="shared" si="78"/>
        <v>750.2703846925552</v>
      </c>
      <c r="AL262">
        <v>747.35</v>
      </c>
      <c r="AQ262">
        <f t="shared" si="79"/>
        <v>2.4590629380597866</v>
      </c>
      <c r="AT262" s="1">
        <v>0.4270833333333333</v>
      </c>
      <c r="AU262">
        <v>747.35</v>
      </c>
      <c r="AV262">
        <v>932.476</v>
      </c>
      <c r="AW262">
        <v>78.793</v>
      </c>
      <c r="AX262">
        <v>1.45676</v>
      </c>
    </row>
    <row r="263" spans="8:50" ht="12.75">
      <c r="H263" t="s">
        <v>6</v>
      </c>
      <c r="I263" s="1">
        <v>0.4277777777777778</v>
      </c>
      <c r="J263">
        <v>998.94</v>
      </c>
      <c r="K263">
        <v>46.60975</v>
      </c>
      <c r="L263">
        <v>145.98265</v>
      </c>
      <c r="M263">
        <v>1.45387</v>
      </c>
      <c r="N263">
        <f t="shared" si="80"/>
        <v>1.453873981872373</v>
      </c>
      <c r="O263">
        <f t="shared" si="81"/>
        <v>43.39025</v>
      </c>
      <c r="P263">
        <f t="shared" si="82"/>
        <v>0.020234028721085037</v>
      </c>
      <c r="Q263">
        <f t="shared" si="83"/>
        <v>43.410484028721086</v>
      </c>
      <c r="R263">
        <f t="shared" si="84"/>
        <v>46.589515971278914</v>
      </c>
      <c r="S263">
        <f t="shared" si="85"/>
        <v>1.4533330262680317</v>
      </c>
      <c r="T263">
        <f t="shared" si="86"/>
        <v>1.1700097542207297</v>
      </c>
      <c r="U263">
        <f t="shared" si="87"/>
        <v>1.3882657389678927</v>
      </c>
      <c r="V263">
        <f t="shared" si="88"/>
        <v>1.1176271554316997</v>
      </c>
      <c r="X263" s="6">
        <f t="shared" si="89"/>
        <v>0.1243177679494036</v>
      </c>
      <c r="Y263">
        <f t="shared" si="90"/>
        <v>2.126181230232163</v>
      </c>
      <c r="AA263">
        <f t="shared" si="76"/>
        <v>0.1173122263991446</v>
      </c>
      <c r="AB263">
        <f t="shared" si="91"/>
        <v>2.253150527542173</v>
      </c>
      <c r="AD263" s="6">
        <f t="shared" si="92"/>
        <v>8.803499292082604</v>
      </c>
      <c r="AE263" s="5">
        <f t="shared" si="77"/>
        <v>2.7225652687711777</v>
      </c>
      <c r="AH263" s="6">
        <f t="shared" si="93"/>
        <v>2.3488362160618497</v>
      </c>
      <c r="AI263" s="6">
        <f t="shared" si="94"/>
        <v>2.6754631427280087</v>
      </c>
      <c r="AK263">
        <f t="shared" si="78"/>
        <v>752.1854609676958</v>
      </c>
      <c r="AL263">
        <v>750.53</v>
      </c>
      <c r="AQ263">
        <f t="shared" si="79"/>
        <v>2.4081355735597008</v>
      </c>
      <c r="AT263" s="1">
        <v>0.4277777777777778</v>
      </c>
      <c r="AU263">
        <v>750.53</v>
      </c>
      <c r="AV263">
        <v>934.336</v>
      </c>
      <c r="AW263">
        <v>79.088</v>
      </c>
      <c r="AX263">
        <v>1.45387</v>
      </c>
    </row>
    <row r="264" spans="8:50" ht="12.75">
      <c r="H264" t="s">
        <v>6</v>
      </c>
      <c r="I264" s="1">
        <v>0.4284722222222222</v>
      </c>
      <c r="J264">
        <v>1000.3</v>
      </c>
      <c r="K264">
        <v>46.50291</v>
      </c>
      <c r="L264">
        <v>146.29383</v>
      </c>
      <c r="M264">
        <v>1.45102</v>
      </c>
      <c r="N264">
        <f t="shared" si="80"/>
        <v>1.4510241876826742</v>
      </c>
      <c r="O264">
        <f t="shared" si="81"/>
        <v>43.49709</v>
      </c>
      <c r="P264">
        <f t="shared" si="82"/>
        <v>0.020185084306304307</v>
      </c>
      <c r="Q264">
        <f t="shared" si="83"/>
        <v>43.517275084306306</v>
      </c>
      <c r="R264">
        <f t="shared" si="84"/>
        <v>46.482724915693694</v>
      </c>
      <c r="S264">
        <f t="shared" si="85"/>
        <v>1.4504875967916127</v>
      </c>
      <c r="T264">
        <f t="shared" si="86"/>
        <v>1.1677190333864924</v>
      </c>
      <c r="U264">
        <f t="shared" si="87"/>
        <v>1.3856984334243725</v>
      </c>
      <c r="V264">
        <f t="shared" si="88"/>
        <v>1.1155603390353936</v>
      </c>
      <c r="X264" s="6">
        <f t="shared" si="89"/>
        <v>0.12436372860835188</v>
      </c>
      <c r="Y264">
        <f t="shared" si="90"/>
        <v>2.1201963243318374</v>
      </c>
      <c r="AA264">
        <f t="shared" si="76"/>
        <v>0.1173594108312257</v>
      </c>
      <c r="AB264">
        <f t="shared" si="91"/>
        <v>2.2467352077527125</v>
      </c>
      <c r="AD264" s="6">
        <f t="shared" si="92"/>
        <v>8.819006344796128</v>
      </c>
      <c r="AE264" s="5">
        <f t="shared" si="77"/>
        <v>2.7153625613481758</v>
      </c>
      <c r="AH264" s="6">
        <f t="shared" si="93"/>
        <v>2.3404369381131955</v>
      </c>
      <c r="AI264" s="6">
        <f t="shared" si="94"/>
        <v>2.6650299407862748</v>
      </c>
      <c r="AK264">
        <f t="shared" si="78"/>
        <v>754.1654881418832</v>
      </c>
      <c r="AL264">
        <v>752.53</v>
      </c>
      <c r="AQ264">
        <f t="shared" si="79"/>
        <v>2.398980869144109</v>
      </c>
      <c r="AT264" s="1">
        <v>0.4284722222222222</v>
      </c>
      <c r="AU264">
        <v>752.53</v>
      </c>
      <c r="AV264">
        <v>936.177</v>
      </c>
      <c r="AW264">
        <v>79.31</v>
      </c>
      <c r="AX264">
        <v>1.45102</v>
      </c>
    </row>
    <row r="265" spans="8:50" ht="12.75">
      <c r="H265" t="s">
        <v>6</v>
      </c>
      <c r="I265" s="1">
        <v>0.4291666666666667</v>
      </c>
      <c r="J265">
        <v>1001.7</v>
      </c>
      <c r="K265">
        <v>46.39694</v>
      </c>
      <c r="L265">
        <v>146.60613</v>
      </c>
      <c r="M265">
        <v>1.44821</v>
      </c>
      <c r="N265">
        <f t="shared" si="80"/>
        <v>1.4482135370795304</v>
      </c>
      <c r="O265">
        <f t="shared" si="81"/>
        <v>43.60306</v>
      </c>
      <c r="P265">
        <f t="shared" si="82"/>
        <v>0.020136779532322666</v>
      </c>
      <c r="Q265">
        <f t="shared" si="83"/>
        <v>43.62319677953232</v>
      </c>
      <c r="R265">
        <f t="shared" si="84"/>
        <v>46.37680322046768</v>
      </c>
      <c r="S265">
        <f t="shared" si="85"/>
        <v>1.4476812331538065</v>
      </c>
      <c r="T265">
        <f t="shared" si="86"/>
        <v>1.165459762613189</v>
      </c>
      <c r="U265">
        <f t="shared" si="87"/>
        <v>1.383165885054902</v>
      </c>
      <c r="V265">
        <f t="shared" si="88"/>
        <v>1.1135215039977526</v>
      </c>
      <c r="X265" s="6">
        <f t="shared" si="89"/>
        <v>0.12440914665644101</v>
      </c>
      <c r="Y265">
        <f t="shared" si="90"/>
        <v>2.1138849162451088</v>
      </c>
      <c r="AA265">
        <f t="shared" si="76"/>
        <v>0.11740599860178669</v>
      </c>
      <c r="AB265">
        <f t="shared" si="91"/>
        <v>2.2399759951956497</v>
      </c>
      <c r="AD265" s="6">
        <f t="shared" si="92"/>
        <v>8.834360138408787</v>
      </c>
      <c r="AE265" s="5">
        <f t="shared" si="77"/>
        <v>2.707734227416267</v>
      </c>
      <c r="AH265" s="6">
        <f t="shared" si="93"/>
        <v>2.3316673777848624</v>
      </c>
      <c r="AI265" s="6">
        <f t="shared" si="94"/>
        <v>2.654136790874456</v>
      </c>
      <c r="AK265">
        <f t="shared" si="78"/>
        <v>756.1388737681395</v>
      </c>
      <c r="AL265">
        <v>754.39</v>
      </c>
      <c r="AQ265">
        <f t="shared" si="79"/>
        <v>2.394232353617725</v>
      </c>
      <c r="AT265" s="1">
        <v>0.4291666666666667</v>
      </c>
      <c r="AU265">
        <v>754.39</v>
      </c>
      <c r="AV265">
        <v>938.001</v>
      </c>
      <c r="AW265">
        <v>79.503</v>
      </c>
      <c r="AX265">
        <v>1.44821</v>
      </c>
    </row>
    <row r="266" spans="8:50" ht="12.75">
      <c r="H266" t="s">
        <v>6</v>
      </c>
      <c r="I266" s="1">
        <v>0.4298611111111111</v>
      </c>
      <c r="J266">
        <v>1001.2</v>
      </c>
      <c r="K266">
        <v>46.29185</v>
      </c>
      <c r="L266">
        <v>146.91954</v>
      </c>
      <c r="M266">
        <v>1.44544</v>
      </c>
      <c r="N266">
        <f t="shared" si="80"/>
        <v>1.4454417928025747</v>
      </c>
      <c r="O266">
        <f t="shared" si="81"/>
        <v>43.70815</v>
      </c>
      <c r="P266">
        <f t="shared" si="82"/>
        <v>0.020089111268928077</v>
      </c>
      <c r="Q266">
        <f t="shared" si="83"/>
        <v>43.728239111268934</v>
      </c>
      <c r="R266">
        <f t="shared" si="84"/>
        <v>46.271760888731066</v>
      </c>
      <c r="S266">
        <f t="shared" si="85"/>
        <v>1.4449136992352167</v>
      </c>
      <c r="T266">
        <f t="shared" si="86"/>
        <v>1.16323175181225</v>
      </c>
      <c r="U266">
        <f t="shared" si="87"/>
        <v>1.380667901047714</v>
      </c>
      <c r="V266">
        <f t="shared" si="88"/>
        <v>1.1115104950951322</v>
      </c>
      <c r="X266" s="6">
        <f t="shared" si="89"/>
        <v>0.12445402259353203</v>
      </c>
      <c r="Y266">
        <f t="shared" si="90"/>
        <v>2.1206188634843275</v>
      </c>
      <c r="AA266">
        <f t="shared" si="76"/>
        <v>0.11745199159659162</v>
      </c>
      <c r="AB266">
        <f t="shared" si="91"/>
        <v>2.247041913557535</v>
      </c>
      <c r="AD266" s="6">
        <f t="shared" si="92"/>
        <v>8.849559836841024</v>
      </c>
      <c r="AE266" s="5">
        <f t="shared" si="77"/>
        <v>2.7168113132495715</v>
      </c>
      <c r="AH266" s="6">
        <f t="shared" si="93"/>
        <v>2.3380906806464514</v>
      </c>
      <c r="AI266" s="6">
        <f t="shared" si="94"/>
        <v>2.662115526224988</v>
      </c>
      <c r="AK266">
        <f t="shared" si="78"/>
        <v>757.6698042703894</v>
      </c>
      <c r="AL266">
        <v>754.74</v>
      </c>
      <c r="AQ266">
        <f t="shared" si="79"/>
        <v>2.4429731236291197</v>
      </c>
      <c r="AT266" s="1">
        <v>0.4298611111111111</v>
      </c>
      <c r="AU266">
        <v>754.74</v>
      </c>
      <c r="AV266">
        <v>939.806</v>
      </c>
      <c r="AW266">
        <v>79.614</v>
      </c>
      <c r="AX266">
        <v>1.44544</v>
      </c>
    </row>
    <row r="267" spans="8:50" ht="12.75">
      <c r="H267" t="s">
        <v>6</v>
      </c>
      <c r="I267" s="1">
        <v>0.4305555555555556</v>
      </c>
      <c r="J267">
        <v>999.74</v>
      </c>
      <c r="K267">
        <v>46.18764</v>
      </c>
      <c r="L267">
        <v>147.23406</v>
      </c>
      <c r="M267">
        <v>1.44271</v>
      </c>
      <c r="N267">
        <f t="shared" si="80"/>
        <v>1.4427084598624764</v>
      </c>
      <c r="O267">
        <f t="shared" si="81"/>
        <v>43.81236</v>
      </c>
      <c r="P267">
        <f t="shared" si="82"/>
        <v>0.020042071946172822</v>
      </c>
      <c r="Q267">
        <f t="shared" si="83"/>
        <v>43.83240207194617</v>
      </c>
      <c r="R267">
        <f t="shared" si="84"/>
        <v>46.16759792805383</v>
      </c>
      <c r="S267">
        <f t="shared" si="85"/>
        <v>1.4421845015571257</v>
      </c>
      <c r="T267">
        <f t="shared" si="86"/>
        <v>1.1610346037072745</v>
      </c>
      <c r="U267">
        <f t="shared" si="87"/>
        <v>1.378204055795359</v>
      </c>
      <c r="V267">
        <f t="shared" si="88"/>
        <v>1.1095269696910832</v>
      </c>
      <c r="X267" s="6">
        <f t="shared" si="89"/>
        <v>0.12449836115852778</v>
      </c>
      <c r="Y267">
        <f t="shared" si="90"/>
        <v>2.133971056689796</v>
      </c>
      <c r="AA267">
        <f t="shared" si="76"/>
        <v>0.11749739602487384</v>
      </c>
      <c r="AB267">
        <f t="shared" si="91"/>
        <v>2.261121593378704</v>
      </c>
      <c r="AD267" s="6">
        <f t="shared" si="92"/>
        <v>8.86460605389107</v>
      </c>
      <c r="AE267" s="5">
        <f t="shared" si="77"/>
        <v>2.734366742936196</v>
      </c>
      <c r="AH267" s="6">
        <f t="shared" si="93"/>
        <v>2.3522360736466013</v>
      </c>
      <c r="AI267" s="6">
        <f t="shared" si="94"/>
        <v>2.679686291547668</v>
      </c>
      <c r="AK267">
        <f t="shared" si="78"/>
        <v>758.9671905913633</v>
      </c>
      <c r="AL267">
        <v>755.02</v>
      </c>
      <c r="AQ267">
        <f t="shared" si="79"/>
        <v>2.493659395730985</v>
      </c>
      <c r="AT267" s="1">
        <v>0.4305555555555556</v>
      </c>
      <c r="AU267">
        <v>755.02</v>
      </c>
      <c r="AV267">
        <v>941.593</v>
      </c>
      <c r="AW267">
        <v>79.73</v>
      </c>
      <c r="AX267">
        <v>1.44271</v>
      </c>
    </row>
    <row r="268" spans="8:50" ht="12.75">
      <c r="H268" t="s">
        <v>6</v>
      </c>
      <c r="I268" s="1">
        <v>0.43125</v>
      </c>
      <c r="J268">
        <v>998.21</v>
      </c>
      <c r="K268">
        <v>46.08432</v>
      </c>
      <c r="L268">
        <v>147.54969</v>
      </c>
      <c r="M268">
        <v>1.44001</v>
      </c>
      <c r="N268">
        <f t="shared" si="80"/>
        <v>1.4400133129651762</v>
      </c>
      <c r="O268">
        <f t="shared" si="81"/>
        <v>43.91568</v>
      </c>
      <c r="P268">
        <f t="shared" si="82"/>
        <v>0.019995658625016725</v>
      </c>
      <c r="Q268">
        <f t="shared" si="83"/>
        <v>43.935675658625016</v>
      </c>
      <c r="R268">
        <f t="shared" si="84"/>
        <v>46.064324341374984</v>
      </c>
      <c r="S268">
        <f t="shared" si="85"/>
        <v>1.4394934159051875</v>
      </c>
      <c r="T268">
        <f t="shared" si="86"/>
        <v>1.1588681377938863</v>
      </c>
      <c r="U268">
        <f t="shared" si="87"/>
        <v>1.3757741662392415</v>
      </c>
      <c r="V268">
        <f t="shared" si="88"/>
        <v>1.10757078041378</v>
      </c>
      <c r="X268" s="6">
        <f t="shared" si="89"/>
        <v>0.12454216278882657</v>
      </c>
      <c r="Y268">
        <f t="shared" si="90"/>
        <v>2.147820258992002</v>
      </c>
      <c r="AA268">
        <f t="shared" si="76"/>
        <v>0.11754221366643469</v>
      </c>
      <c r="AB268">
        <f t="shared" si="91"/>
        <v>2.275728625424953</v>
      </c>
      <c r="AD268" s="6">
        <f t="shared" si="92"/>
        <v>8.879497960374605</v>
      </c>
      <c r="AE268" s="5">
        <f t="shared" si="77"/>
        <v>2.7525598583133273</v>
      </c>
      <c r="AH268" s="6">
        <f t="shared" si="93"/>
        <v>2.3669813811031686</v>
      </c>
      <c r="AI268" s="6">
        <f t="shared" si="94"/>
        <v>2.698002243386359</v>
      </c>
      <c r="AK268">
        <f t="shared" si="78"/>
        <v>760.2312027518522</v>
      </c>
      <c r="AL268">
        <v>755.44</v>
      </c>
      <c r="AQ268">
        <f t="shared" si="79"/>
        <v>2.538775655501131</v>
      </c>
      <c r="AT268" s="1">
        <v>0.43125</v>
      </c>
      <c r="AU268">
        <v>755.44</v>
      </c>
      <c r="AV268">
        <v>943.362</v>
      </c>
      <c r="AW268">
        <v>79.759</v>
      </c>
      <c r="AX268">
        <v>1.44001</v>
      </c>
    </row>
    <row r="269" spans="8:50" ht="12.75">
      <c r="H269" t="s">
        <v>6</v>
      </c>
      <c r="I269" s="1">
        <v>0.43194444444444446</v>
      </c>
      <c r="J269">
        <v>997.45</v>
      </c>
      <c r="K269">
        <v>45.9819</v>
      </c>
      <c r="L269">
        <v>147.86642</v>
      </c>
      <c r="M269">
        <v>1.43736</v>
      </c>
      <c r="N269">
        <f t="shared" si="80"/>
        <v>1.4373561305486648</v>
      </c>
      <c r="O269">
        <f t="shared" si="81"/>
        <v>44.0181</v>
      </c>
      <c r="P269">
        <f t="shared" si="82"/>
        <v>0.019949868427819466</v>
      </c>
      <c r="Q269">
        <f t="shared" si="83"/>
        <v>44.03804986842782</v>
      </c>
      <c r="R269">
        <f t="shared" si="84"/>
        <v>45.96195013157218</v>
      </c>
      <c r="S269">
        <f t="shared" si="85"/>
        <v>1.436840221773147</v>
      </c>
      <c r="T269">
        <f t="shared" si="86"/>
        <v>1.1567321765529175</v>
      </c>
      <c r="U269">
        <f t="shared" si="87"/>
        <v>1.373378052254393</v>
      </c>
      <c r="V269">
        <f t="shared" si="88"/>
        <v>1.10564178225312</v>
      </c>
      <c r="X269" s="6">
        <f t="shared" si="89"/>
        <v>0.12458542791333406</v>
      </c>
      <c r="Y269">
        <f t="shared" si="90"/>
        <v>2.1563242010150554</v>
      </c>
      <c r="AA269">
        <f t="shared" si="76"/>
        <v>0.11758644627705832</v>
      </c>
      <c r="AB269">
        <f t="shared" si="91"/>
        <v>2.284672951764791</v>
      </c>
      <c r="AD269" s="6">
        <f t="shared" si="92"/>
        <v>8.89423473404757</v>
      </c>
      <c r="AE269" s="5">
        <f t="shared" si="77"/>
        <v>2.7639024368936043</v>
      </c>
      <c r="AH269" s="6">
        <f t="shared" si="93"/>
        <v>2.3755222118849124</v>
      </c>
      <c r="AI269" s="6">
        <f t="shared" si="94"/>
        <v>2.7086112758342487</v>
      </c>
      <c r="AK269">
        <f t="shared" si="78"/>
        <v>761.6502248858354</v>
      </c>
      <c r="AL269">
        <v>757.55</v>
      </c>
      <c r="AQ269">
        <f t="shared" si="79"/>
        <v>2.5224694261915968</v>
      </c>
      <c r="AT269" s="1">
        <v>0.43194444444444446</v>
      </c>
      <c r="AU269">
        <v>757.55</v>
      </c>
      <c r="AV269">
        <v>945.112</v>
      </c>
      <c r="AW269">
        <v>79.857</v>
      </c>
      <c r="AX269">
        <v>1.43736</v>
      </c>
    </row>
    <row r="270" spans="8:50" ht="12.75">
      <c r="H270" t="s">
        <v>6</v>
      </c>
      <c r="I270" s="1">
        <v>0.43263888888888885</v>
      </c>
      <c r="J270">
        <v>998.74</v>
      </c>
      <c r="K270">
        <v>45.88037</v>
      </c>
      <c r="L270">
        <v>148.18427</v>
      </c>
      <c r="M270">
        <v>1.43474</v>
      </c>
      <c r="N270">
        <f t="shared" si="80"/>
        <v>1.4347361800844063</v>
      </c>
      <c r="O270">
        <f t="shared" si="81"/>
        <v>44.11963</v>
      </c>
      <c r="P270">
        <f t="shared" si="82"/>
        <v>0.019904689659726978</v>
      </c>
      <c r="Q270">
        <f t="shared" si="83"/>
        <v>44.139534689659726</v>
      </c>
      <c r="R270">
        <f t="shared" si="84"/>
        <v>45.860465310340274</v>
      </c>
      <c r="S270">
        <f t="shared" si="85"/>
        <v>1.4342241884327425</v>
      </c>
      <c r="T270">
        <f t="shared" si="86"/>
        <v>1.1546261317095687</v>
      </c>
      <c r="U270">
        <f t="shared" si="87"/>
        <v>1.3710150723989143</v>
      </c>
      <c r="V270">
        <f t="shared" si="88"/>
        <v>1.1037394588145364</v>
      </c>
      <c r="X270" s="6">
        <f t="shared" si="89"/>
        <v>0.12462816535548128</v>
      </c>
      <c r="Y270">
        <f t="shared" si="90"/>
        <v>2.1505348179726735</v>
      </c>
      <c r="AA270">
        <f aca="true" t="shared" si="95" ref="AA270:AA333">1/(6.6296+1.7513*$T270-0.1202*($T270^2)+0.0065*($T270^3)-0.00013*($T270^4))</f>
        <v>0.11763010416904214</v>
      </c>
      <c r="AB270">
        <f t="shared" si="91"/>
        <v>2.278474637001596</v>
      </c>
      <c r="AD270" s="6">
        <f t="shared" si="92"/>
        <v>8.908818429704212</v>
      </c>
      <c r="AE270" s="5">
        <f t="shared" si="77"/>
        <v>2.756920039323077</v>
      </c>
      <c r="AH270" s="6">
        <f t="shared" si="93"/>
        <v>2.3674289380025137</v>
      </c>
      <c r="AI270" s="6">
        <f t="shared" si="94"/>
        <v>2.69855817825836</v>
      </c>
      <c r="AK270">
        <f t="shared" si="78"/>
        <v>763.5182250365568</v>
      </c>
      <c r="AL270">
        <v>761.2</v>
      </c>
      <c r="AQ270">
        <f t="shared" si="79"/>
        <v>2.450361737393245</v>
      </c>
      <c r="AT270" s="1">
        <v>0.43263888888888885</v>
      </c>
      <c r="AU270">
        <v>761.2</v>
      </c>
      <c r="AV270">
        <v>946.845</v>
      </c>
      <c r="AW270">
        <v>80.129</v>
      </c>
      <c r="AX270">
        <v>1.43474</v>
      </c>
    </row>
    <row r="271" spans="8:50" ht="12.75">
      <c r="H271" t="s">
        <v>6</v>
      </c>
      <c r="I271" s="1">
        <v>0.43333333333333335</v>
      </c>
      <c r="J271">
        <v>999.99</v>
      </c>
      <c r="K271">
        <v>45.77976</v>
      </c>
      <c r="L271">
        <v>148.50322</v>
      </c>
      <c r="M271">
        <v>1.43215</v>
      </c>
      <c r="N271">
        <f t="shared" si="80"/>
        <v>1.4321537676751324</v>
      </c>
      <c r="O271">
        <f t="shared" si="81"/>
        <v>44.22024</v>
      </c>
      <c r="P271">
        <f t="shared" si="82"/>
        <v>0.019860128527198356</v>
      </c>
      <c r="Q271">
        <f t="shared" si="83"/>
        <v>44.240100128527196</v>
      </c>
      <c r="R271">
        <f t="shared" si="84"/>
        <v>45.759899871472804</v>
      </c>
      <c r="S271">
        <f t="shared" si="85"/>
        <v>1.4316456222137466</v>
      </c>
      <c r="T271">
        <f t="shared" si="86"/>
        <v>1.1525502498754674</v>
      </c>
      <c r="U271">
        <f t="shared" si="87"/>
        <v>1.3686855214926545</v>
      </c>
      <c r="V271">
        <f t="shared" si="88"/>
        <v>1.1018640474435606</v>
      </c>
      <c r="X271" s="6">
        <f t="shared" si="89"/>
        <v>0.12467036706221683</v>
      </c>
      <c r="Y271">
        <f t="shared" si="90"/>
        <v>2.1449740286815797</v>
      </c>
      <c r="AA271">
        <f t="shared" si="95"/>
        <v>0.11767318039269187</v>
      </c>
      <c r="AB271">
        <f t="shared" si="91"/>
        <v>2.272520370421317</v>
      </c>
      <c r="AD271" s="6">
        <f t="shared" si="92"/>
        <v>8.923245358201756</v>
      </c>
      <c r="AE271" s="5">
        <f t="shared" si="77"/>
        <v>2.7502234464210167</v>
      </c>
      <c r="AH271" s="6">
        <f t="shared" si="93"/>
        <v>2.3596124436043326</v>
      </c>
      <c r="AI271" s="6">
        <f t="shared" si="94"/>
        <v>2.688848883598606</v>
      </c>
      <c r="AK271">
        <f t="shared" si="78"/>
        <v>765.3618214569881</v>
      </c>
      <c r="AL271">
        <v>763.86</v>
      </c>
      <c r="AQ271">
        <f t="shared" si="79"/>
        <v>2.4132776306291994</v>
      </c>
      <c r="AT271" s="1">
        <v>0.43333333333333335</v>
      </c>
      <c r="AU271">
        <v>763.86</v>
      </c>
      <c r="AV271">
        <v>948.558</v>
      </c>
      <c r="AW271">
        <v>80.338</v>
      </c>
      <c r="AX271">
        <v>1.43215</v>
      </c>
    </row>
    <row r="272" spans="8:50" ht="12.75">
      <c r="H272" t="s">
        <v>6</v>
      </c>
      <c r="I272" s="1">
        <v>0.43402777777777773</v>
      </c>
      <c r="J272">
        <v>998.38</v>
      </c>
      <c r="K272">
        <v>45.68006</v>
      </c>
      <c r="L272">
        <v>148.82327</v>
      </c>
      <c r="M272">
        <v>1.42961</v>
      </c>
      <c r="N272">
        <f t="shared" si="80"/>
        <v>1.4296081736049</v>
      </c>
      <c r="O272">
        <f t="shared" si="81"/>
        <v>44.31994</v>
      </c>
      <c r="P272">
        <f t="shared" si="82"/>
        <v>0.01981617353840132</v>
      </c>
      <c r="Q272">
        <f t="shared" si="83"/>
        <v>44.339756173538404</v>
      </c>
      <c r="R272">
        <f t="shared" si="84"/>
        <v>45.660243826461596</v>
      </c>
      <c r="S272">
        <f t="shared" si="85"/>
        <v>1.4291038051412042</v>
      </c>
      <c r="T272">
        <f t="shared" si="86"/>
        <v>1.150503953042899</v>
      </c>
      <c r="U272">
        <f t="shared" si="87"/>
        <v>1.3663887686655574</v>
      </c>
      <c r="V272">
        <f t="shared" si="88"/>
        <v>1.1000150402565168</v>
      </c>
      <c r="X272" s="6">
        <f t="shared" si="89"/>
        <v>0.12471204177868218</v>
      </c>
      <c r="Y272">
        <f t="shared" si="90"/>
        <v>2.159301141843058</v>
      </c>
      <c r="AA272">
        <f t="shared" si="95"/>
        <v>0.11771568513651928</v>
      </c>
      <c r="AB272">
        <f t="shared" si="91"/>
        <v>2.287637827550176</v>
      </c>
      <c r="AD272" s="6">
        <f t="shared" si="92"/>
        <v>8.937517577432427</v>
      </c>
      <c r="AE272" s="5">
        <f t="shared" si="77"/>
        <v>2.7690234144517865</v>
      </c>
      <c r="AH272" s="6">
        <f t="shared" si="93"/>
        <v>2.374987478016324</v>
      </c>
      <c r="AI272" s="6">
        <f t="shared" si="94"/>
        <v>2.7079470536868007</v>
      </c>
      <c r="AK272">
        <f t="shared" si="78"/>
        <v>766.5372677837241</v>
      </c>
      <c r="AL272">
        <v>764.65</v>
      </c>
      <c r="AQ272">
        <f t="shared" si="79"/>
        <v>2.4424590853846206</v>
      </c>
      <c r="AT272" s="1">
        <v>0.43402777777777773</v>
      </c>
      <c r="AU272">
        <v>764.65</v>
      </c>
      <c r="AV272">
        <v>950.253</v>
      </c>
      <c r="AW272">
        <v>80.445</v>
      </c>
      <c r="AX272">
        <v>1.42961</v>
      </c>
    </row>
    <row r="273" spans="8:50" ht="12.75">
      <c r="H273" t="s">
        <v>6</v>
      </c>
      <c r="I273" s="1">
        <v>0.43472222222222223</v>
      </c>
      <c r="J273">
        <v>997.79</v>
      </c>
      <c r="K273">
        <v>45.58127</v>
      </c>
      <c r="L273">
        <v>149.14442</v>
      </c>
      <c r="M273">
        <v>1.4271</v>
      </c>
      <c r="N273">
        <f t="shared" si="80"/>
        <v>1.4270989458392842</v>
      </c>
      <c r="O273">
        <f t="shared" si="81"/>
        <v>44.41873</v>
      </c>
      <c r="P273">
        <f t="shared" si="82"/>
        <v>0.019772817801329633</v>
      </c>
      <c r="Q273">
        <f t="shared" si="83"/>
        <v>44.43850281780133</v>
      </c>
      <c r="R273">
        <f t="shared" si="84"/>
        <v>45.56149718219867</v>
      </c>
      <c r="S273">
        <f t="shared" si="85"/>
        <v>1.4265982864987312</v>
      </c>
      <c r="T273">
        <f t="shared" si="86"/>
        <v>1.1484868783613975</v>
      </c>
      <c r="U273">
        <f t="shared" si="87"/>
        <v>1.3641244238985888</v>
      </c>
      <c r="V273">
        <f t="shared" si="88"/>
        <v>1.0981921232675078</v>
      </c>
      <c r="X273" s="6">
        <f t="shared" si="89"/>
        <v>0.1247531939653678</v>
      </c>
      <c r="Y273">
        <f t="shared" si="90"/>
        <v>2.1665057480914456</v>
      </c>
      <c r="AA273">
        <f t="shared" si="95"/>
        <v>0.11775762418230552</v>
      </c>
      <c r="AB273">
        <f t="shared" si="91"/>
        <v>2.2952102990826893</v>
      </c>
      <c r="AD273" s="6">
        <f t="shared" si="92"/>
        <v>8.951635704159509</v>
      </c>
      <c r="AE273" s="5">
        <f t="shared" si="77"/>
        <v>2.7786890938197986</v>
      </c>
      <c r="AH273" s="6">
        <f t="shared" si="93"/>
        <v>2.382079947823186</v>
      </c>
      <c r="AI273" s="6">
        <f t="shared" si="94"/>
        <v>2.7167569978525963</v>
      </c>
      <c r="AK273">
        <f t="shared" si="78"/>
        <v>767.927942970857</v>
      </c>
      <c r="AL273">
        <v>764.55</v>
      </c>
      <c r="AQ273">
        <f t="shared" si="79"/>
        <v>2.5029552505098778</v>
      </c>
      <c r="AT273" s="1">
        <v>0.43472222222222223</v>
      </c>
      <c r="AU273">
        <v>764.55</v>
      </c>
      <c r="AV273">
        <v>951.93</v>
      </c>
      <c r="AW273">
        <v>80.561</v>
      </c>
      <c r="AX273">
        <v>1.4271</v>
      </c>
    </row>
    <row r="274" spans="8:50" ht="12.75">
      <c r="H274" t="s">
        <v>6</v>
      </c>
      <c r="I274" s="1">
        <v>0.4354166666666666</v>
      </c>
      <c r="J274">
        <v>999.68</v>
      </c>
      <c r="K274">
        <v>45.48342</v>
      </c>
      <c r="L274">
        <v>149.46667</v>
      </c>
      <c r="M274">
        <v>1.42463</v>
      </c>
      <c r="N274">
        <f t="shared" si="80"/>
        <v>1.4246263972158482</v>
      </c>
      <c r="O274">
        <f t="shared" si="81"/>
        <v>44.51658</v>
      </c>
      <c r="P274">
        <f t="shared" si="82"/>
        <v>0.01973006763809018</v>
      </c>
      <c r="Q274">
        <f t="shared" si="83"/>
        <v>44.53631006763809</v>
      </c>
      <c r="R274">
        <f t="shared" si="84"/>
        <v>45.46368993236191</v>
      </c>
      <c r="S274">
        <f t="shared" si="85"/>
        <v>1.4241293792961027</v>
      </c>
      <c r="T274">
        <f t="shared" si="86"/>
        <v>1.146499277820344</v>
      </c>
      <c r="U274">
        <f t="shared" si="87"/>
        <v>1.3618927870366957</v>
      </c>
      <c r="V274">
        <f t="shared" si="88"/>
        <v>1.0963955378675336</v>
      </c>
      <c r="X274" s="6">
        <f t="shared" si="89"/>
        <v>0.12479381558278183</v>
      </c>
      <c r="Y274">
        <f t="shared" si="90"/>
        <v>2.1563287201228274</v>
      </c>
      <c r="AA274">
        <f t="shared" si="95"/>
        <v>0.11779899055985199</v>
      </c>
      <c r="AB274">
        <f t="shared" si="91"/>
        <v>2.284370072748119</v>
      </c>
      <c r="AD274" s="6">
        <f t="shared" si="92"/>
        <v>8.965596075019487</v>
      </c>
      <c r="AE274" s="5">
        <f t="shared" si="77"/>
        <v>2.766056106835966</v>
      </c>
      <c r="AH274" s="6">
        <f t="shared" si="93"/>
        <v>2.3689208519455445</v>
      </c>
      <c r="AI274" s="6">
        <f t="shared" si="94"/>
        <v>2.7004113660612257</v>
      </c>
      <c r="AK274">
        <f t="shared" si="78"/>
        <v>769.8679726804729</v>
      </c>
      <c r="AL274">
        <v>765.74</v>
      </c>
      <c r="AQ274">
        <f t="shared" si="79"/>
        <v>2.5165896069508316</v>
      </c>
      <c r="AT274" s="1">
        <v>0.4354166666666666</v>
      </c>
      <c r="AU274">
        <v>765.74</v>
      </c>
      <c r="AV274">
        <v>953.588</v>
      </c>
      <c r="AW274">
        <v>80.796</v>
      </c>
      <c r="AX274">
        <v>1.42463</v>
      </c>
    </row>
    <row r="275" spans="8:50" ht="12.75">
      <c r="H275" t="s">
        <v>6</v>
      </c>
      <c r="I275" s="1">
        <v>0.4361111111111111</v>
      </c>
      <c r="J275">
        <v>1001.7</v>
      </c>
      <c r="K275">
        <v>45.3865</v>
      </c>
      <c r="L275">
        <v>149.79001</v>
      </c>
      <c r="M275">
        <v>1.42219</v>
      </c>
      <c r="N275">
        <f t="shared" si="80"/>
        <v>1.4221898307632703</v>
      </c>
      <c r="O275">
        <f t="shared" si="81"/>
        <v>44.6135</v>
      </c>
      <c r="P275">
        <f t="shared" si="82"/>
        <v>0.01968791191371419</v>
      </c>
      <c r="Q275">
        <f t="shared" si="83"/>
        <v>44.633187911913716</v>
      </c>
      <c r="R275">
        <f t="shared" si="84"/>
        <v>45.366812088086284</v>
      </c>
      <c r="S275">
        <f t="shared" si="85"/>
        <v>1.4216963882086204</v>
      </c>
      <c r="T275">
        <f t="shared" si="86"/>
        <v>1.144540591646676</v>
      </c>
      <c r="U275">
        <f t="shared" si="87"/>
        <v>1.3596932462113889</v>
      </c>
      <c r="V275">
        <f t="shared" si="88"/>
        <v>1.0946247914701823</v>
      </c>
      <c r="X275" s="6">
        <f t="shared" si="89"/>
        <v>0.12483391521443107</v>
      </c>
      <c r="Y275">
        <f t="shared" si="90"/>
        <v>2.145196816334241</v>
      </c>
      <c r="AA275">
        <f t="shared" si="95"/>
        <v>0.11783979421863619</v>
      </c>
      <c r="AB275">
        <f t="shared" si="91"/>
        <v>2.272520240417943</v>
      </c>
      <c r="AD275" s="6">
        <f t="shared" si="92"/>
        <v>8.979400744020893</v>
      </c>
      <c r="AE275" s="5">
        <f t="shared" si="77"/>
        <v>2.7521892197448707</v>
      </c>
      <c r="AH275" s="6">
        <f t="shared" si="93"/>
        <v>2.3546562008194165</v>
      </c>
      <c r="AI275" s="6">
        <f t="shared" si="94"/>
        <v>2.68269246370592</v>
      </c>
      <c r="AK275">
        <f t="shared" si="78"/>
        <v>771.8225214667242</v>
      </c>
      <c r="AL275">
        <v>767.62</v>
      </c>
      <c r="AQ275">
        <f t="shared" si="79"/>
        <v>2.5048745957182987</v>
      </c>
      <c r="AT275" s="1">
        <v>0.4361111111111111</v>
      </c>
      <c r="AU275">
        <v>767.62</v>
      </c>
      <c r="AV275">
        <v>955.228</v>
      </c>
      <c r="AW275">
        <v>80.959</v>
      </c>
      <c r="AX275">
        <v>1.42219</v>
      </c>
    </row>
    <row r="276" spans="8:50" ht="12.75">
      <c r="H276" t="s">
        <v>6</v>
      </c>
      <c r="I276" s="1">
        <v>0.4368055555555555</v>
      </c>
      <c r="J276">
        <v>1001.7</v>
      </c>
      <c r="K276">
        <v>45.29052</v>
      </c>
      <c r="L276">
        <v>150.11444</v>
      </c>
      <c r="M276">
        <v>1.41979</v>
      </c>
      <c r="N276">
        <f t="shared" si="80"/>
        <v>1.4197890623025249</v>
      </c>
      <c r="O276">
        <f t="shared" si="81"/>
        <v>44.70948</v>
      </c>
      <c r="P276">
        <f t="shared" si="82"/>
        <v>0.019646348347366074</v>
      </c>
      <c r="Q276">
        <f t="shared" si="83"/>
        <v>44.729126348347364</v>
      </c>
      <c r="R276">
        <f t="shared" si="84"/>
        <v>45.270873651652636</v>
      </c>
      <c r="S276">
        <f t="shared" si="85"/>
        <v>1.4192991299294868</v>
      </c>
      <c r="T276">
        <f t="shared" si="86"/>
        <v>1.1426106722687512</v>
      </c>
      <c r="U276">
        <f t="shared" si="87"/>
        <v>1.3575256518977938</v>
      </c>
      <c r="V276">
        <f t="shared" si="88"/>
        <v>1.0928797637000423</v>
      </c>
      <c r="X276" s="6">
        <f t="shared" si="89"/>
        <v>0.12487349308723643</v>
      </c>
      <c r="Y276">
        <f t="shared" si="90"/>
        <v>2.148139092431104</v>
      </c>
      <c r="AA276">
        <f t="shared" si="95"/>
        <v>0.1178800365741129</v>
      </c>
      <c r="AB276">
        <f t="shared" si="91"/>
        <v>2.2755815140969</v>
      </c>
      <c r="AD276" s="6">
        <f t="shared" si="92"/>
        <v>8.993048910146035</v>
      </c>
      <c r="AE276" s="5">
        <f t="shared" si="77"/>
        <v>2.756372387057446</v>
      </c>
      <c r="AH276" s="6">
        <f t="shared" si="93"/>
        <v>2.3568192134104993</v>
      </c>
      <c r="AI276" s="6">
        <f t="shared" si="94"/>
        <v>2.685379259797588</v>
      </c>
      <c r="AK276">
        <f t="shared" si="78"/>
        <v>773.2984878272293</v>
      </c>
      <c r="AL276">
        <v>769.13</v>
      </c>
      <c r="AQ276">
        <f t="shared" si="79"/>
        <v>2.505784007544435</v>
      </c>
      <c r="AT276" s="1">
        <v>0.4368055555555555</v>
      </c>
      <c r="AU276">
        <v>769.13</v>
      </c>
      <c r="AV276">
        <v>956.848</v>
      </c>
      <c r="AW276">
        <v>81.13</v>
      </c>
      <c r="AX276">
        <v>1.41979</v>
      </c>
    </row>
    <row r="277" spans="8:50" ht="12.75">
      <c r="H277" t="s">
        <v>6</v>
      </c>
      <c r="I277" s="1">
        <v>0.4375</v>
      </c>
      <c r="J277">
        <v>1001.3</v>
      </c>
      <c r="K277">
        <v>45.19548</v>
      </c>
      <c r="L277">
        <v>150.43995</v>
      </c>
      <c r="M277">
        <v>1.41742</v>
      </c>
      <c r="N277">
        <f t="shared" si="80"/>
        <v>1.4174236628906562</v>
      </c>
      <c r="O277">
        <f t="shared" si="81"/>
        <v>44.80452</v>
      </c>
      <c r="P277">
        <f t="shared" si="82"/>
        <v>0.01960537041299618</v>
      </c>
      <c r="Q277">
        <f t="shared" si="83"/>
        <v>44.82412537041299</v>
      </c>
      <c r="R277">
        <f t="shared" si="84"/>
        <v>45.17587462958701</v>
      </c>
      <c r="S277">
        <f t="shared" si="85"/>
        <v>1.4169371767292187</v>
      </c>
      <c r="T277">
        <f t="shared" si="86"/>
        <v>1.1407091753417717</v>
      </c>
      <c r="U277">
        <f t="shared" si="87"/>
        <v>1.3553896331653577</v>
      </c>
      <c r="V277">
        <f t="shared" si="88"/>
        <v>1.09116015593845</v>
      </c>
      <c r="X277" s="6">
        <f t="shared" si="89"/>
        <v>0.1249125535193381</v>
      </c>
      <c r="Y277">
        <f t="shared" si="90"/>
        <v>2.153850101587245</v>
      </c>
      <c r="AA277">
        <f t="shared" si="95"/>
        <v>0.117919723182595</v>
      </c>
      <c r="AB277">
        <f t="shared" si="91"/>
        <v>2.281576896771917</v>
      </c>
      <c r="AD277" s="6">
        <f t="shared" si="92"/>
        <v>9.006541196191275</v>
      </c>
      <c r="AE277" s="5">
        <f t="shared" si="77"/>
        <v>2.7641049977706578</v>
      </c>
      <c r="AH277" s="6">
        <f t="shared" si="93"/>
        <v>2.3622283895698484</v>
      </c>
      <c r="AI277" s="6">
        <f t="shared" si="94"/>
        <v>2.6920982929756665</v>
      </c>
      <c r="AK277">
        <f t="shared" si="78"/>
        <v>774.6663455254767</v>
      </c>
      <c r="AL277">
        <v>771.35</v>
      </c>
      <c r="AQ277">
        <f t="shared" si="79"/>
        <v>2.480663644128769</v>
      </c>
      <c r="AT277" s="1">
        <v>0.4375</v>
      </c>
      <c r="AU277">
        <v>771.35</v>
      </c>
      <c r="AV277">
        <v>958.45</v>
      </c>
      <c r="AW277">
        <v>81.241</v>
      </c>
      <c r="AX277">
        <v>1.41742</v>
      </c>
    </row>
    <row r="278" spans="8:50" ht="12.75">
      <c r="H278" t="s">
        <v>6</v>
      </c>
      <c r="I278" s="1">
        <v>0.4381944444444445</v>
      </c>
      <c r="J278">
        <v>1001.7</v>
      </c>
      <c r="K278">
        <v>45.10139</v>
      </c>
      <c r="L278">
        <v>150.76655</v>
      </c>
      <c r="M278">
        <v>1.41509</v>
      </c>
      <c r="N278">
        <f t="shared" si="80"/>
        <v>1.415093459029892</v>
      </c>
      <c r="O278">
        <f t="shared" si="81"/>
        <v>44.89861</v>
      </c>
      <c r="P278">
        <f t="shared" si="82"/>
        <v>0.01956497599928186</v>
      </c>
      <c r="Q278">
        <f t="shared" si="83"/>
        <v>44.91817497599928</v>
      </c>
      <c r="R278">
        <f t="shared" si="84"/>
        <v>45.08182502400072</v>
      </c>
      <c r="S278">
        <f t="shared" si="85"/>
        <v>1.4146103559338696</v>
      </c>
      <c r="T278">
        <f t="shared" si="86"/>
        <v>1.1388359618541013</v>
      </c>
      <c r="U278">
        <f t="shared" si="87"/>
        <v>1.353285049314404</v>
      </c>
      <c r="V278">
        <f t="shared" si="88"/>
        <v>1.0894658549147445</v>
      </c>
      <c r="X278" s="6">
        <f t="shared" si="89"/>
        <v>0.12495109667284016</v>
      </c>
      <c r="Y278">
        <f t="shared" si="90"/>
        <v>2.15392060189677</v>
      </c>
      <c r="AA278">
        <f t="shared" si="95"/>
        <v>0.11795885535575333</v>
      </c>
      <c r="AB278">
        <f t="shared" si="91"/>
        <v>2.2815984483872715</v>
      </c>
      <c r="AD278" s="6">
        <f t="shared" si="92"/>
        <v>9.019876804630918</v>
      </c>
      <c r="AE278" s="5">
        <f t="shared" si="77"/>
        <v>2.764595145356647</v>
      </c>
      <c r="AH278" s="6">
        <f t="shared" si="93"/>
        <v>2.361070890516144</v>
      </c>
      <c r="AI278" s="6">
        <f t="shared" si="94"/>
        <v>2.690660500173893</v>
      </c>
      <c r="AK278">
        <f t="shared" si="78"/>
        <v>776.2004175529589</v>
      </c>
      <c r="AL278">
        <v>772.87</v>
      </c>
      <c r="AQ278">
        <f t="shared" si="79"/>
        <v>2.479969651867145</v>
      </c>
      <c r="AT278" s="1">
        <v>0.4381944444444445</v>
      </c>
      <c r="AU278">
        <v>772.87</v>
      </c>
      <c r="AV278">
        <v>960.035</v>
      </c>
      <c r="AW278">
        <v>81.436</v>
      </c>
      <c r="AX278">
        <v>1.41509</v>
      </c>
    </row>
    <row r="279" spans="8:50" ht="12.75">
      <c r="H279" t="s">
        <v>6</v>
      </c>
      <c r="I279" s="1">
        <v>0.4388888888888889</v>
      </c>
      <c r="J279">
        <v>1003.4</v>
      </c>
      <c r="K279">
        <v>45.00827</v>
      </c>
      <c r="L279">
        <v>151.09423</v>
      </c>
      <c r="M279">
        <v>1.4128</v>
      </c>
      <c r="N279">
        <f t="shared" si="80"/>
        <v>1.4127985265037266</v>
      </c>
      <c r="O279">
        <f t="shared" si="81"/>
        <v>44.99173</v>
      </c>
      <c r="P279">
        <f t="shared" si="82"/>
        <v>0.0195251673167274</v>
      </c>
      <c r="Q279">
        <f t="shared" si="83"/>
        <v>45.011255167316726</v>
      </c>
      <c r="R279">
        <f t="shared" si="84"/>
        <v>44.988744832683274</v>
      </c>
      <c r="S279">
        <f t="shared" si="85"/>
        <v>1.412318743776808</v>
      </c>
      <c r="T279">
        <f t="shared" si="86"/>
        <v>1.1369910931776235</v>
      </c>
      <c r="U279">
        <f t="shared" si="87"/>
        <v>1.3512119845033368</v>
      </c>
      <c r="V279">
        <f t="shared" si="88"/>
        <v>1.08779692838088</v>
      </c>
      <c r="X279" s="6">
        <f t="shared" si="89"/>
        <v>0.12498911862079712</v>
      </c>
      <c r="Y279">
        <f t="shared" si="90"/>
        <v>2.1448272254968503</v>
      </c>
      <c r="AA279">
        <f t="shared" si="95"/>
        <v>0.11799743024415209</v>
      </c>
      <c r="AB279">
        <f t="shared" si="91"/>
        <v>2.271914430289273</v>
      </c>
      <c r="AD279" s="6">
        <f t="shared" si="92"/>
        <v>9.033053529000192</v>
      </c>
      <c r="AE279" s="5">
        <f t="shared" si="77"/>
        <v>2.753316679637187</v>
      </c>
      <c r="AH279" s="6">
        <f t="shared" si="93"/>
        <v>2.3492293583102235</v>
      </c>
      <c r="AI279" s="6">
        <f t="shared" si="94"/>
        <v>2.675951486189695</v>
      </c>
      <c r="AK279">
        <f t="shared" si="78"/>
        <v>778.0162934142154</v>
      </c>
      <c r="AL279">
        <v>773.56</v>
      </c>
      <c r="AQ279">
        <f t="shared" si="79"/>
        <v>2.5083235584060013</v>
      </c>
      <c r="AT279" s="1">
        <v>0.4388888888888889</v>
      </c>
      <c r="AU279">
        <v>773.56</v>
      </c>
      <c r="AV279">
        <v>961.599</v>
      </c>
      <c r="AW279">
        <v>81.555</v>
      </c>
      <c r="AX279">
        <v>1.4128</v>
      </c>
    </row>
    <row r="280" spans="8:50" ht="12.75">
      <c r="H280" t="s">
        <v>6</v>
      </c>
      <c r="I280" s="1">
        <v>0.4395833333333334</v>
      </c>
      <c r="J280">
        <v>1003.9</v>
      </c>
      <c r="K280">
        <v>44.9161</v>
      </c>
      <c r="L280">
        <v>151.42299</v>
      </c>
      <c r="M280">
        <v>1.41054</v>
      </c>
      <c r="N280">
        <f t="shared" si="80"/>
        <v>1.4105379611501416</v>
      </c>
      <c r="O280">
        <f t="shared" si="81"/>
        <v>45.0839</v>
      </c>
      <c r="P280">
        <f t="shared" si="82"/>
        <v>0.019485929568054495</v>
      </c>
      <c r="Q280">
        <f t="shared" si="83"/>
        <v>45.103385929568056</v>
      </c>
      <c r="R280">
        <f t="shared" si="84"/>
        <v>44.896614070431944</v>
      </c>
      <c r="S280">
        <f t="shared" si="85"/>
        <v>1.410061437947683</v>
      </c>
      <c r="T280">
        <f t="shared" si="86"/>
        <v>1.1351738429049054</v>
      </c>
      <c r="U280">
        <f t="shared" si="87"/>
        <v>1.3491696372766098</v>
      </c>
      <c r="V280">
        <f t="shared" si="88"/>
        <v>1.0861527311228623</v>
      </c>
      <c r="X280" s="6">
        <f t="shared" si="89"/>
        <v>0.1250266317288967</v>
      </c>
      <c r="Y280">
        <f t="shared" si="90"/>
        <v>2.1441060927278572</v>
      </c>
      <c r="AA280">
        <f t="shared" si="95"/>
        <v>0.11803546150783509</v>
      </c>
      <c r="AB280">
        <f t="shared" si="91"/>
        <v>2.271100222075</v>
      </c>
      <c r="AD280" s="6">
        <f t="shared" si="92"/>
        <v>9.046074823044593</v>
      </c>
      <c r="AE280" s="5">
        <f t="shared" si="77"/>
        <v>2.752779042096509</v>
      </c>
      <c r="AH280" s="6">
        <f t="shared" si="93"/>
        <v>2.347173114698947</v>
      </c>
      <c r="AI280" s="6">
        <f t="shared" si="94"/>
        <v>2.6733973136799865</v>
      </c>
      <c r="AK280">
        <f t="shared" si="78"/>
        <v>779.5404448645071</v>
      </c>
      <c r="AL280">
        <v>776.04</v>
      </c>
      <c r="AQ280">
        <f t="shared" si="79"/>
        <v>2.47202045356524</v>
      </c>
      <c r="AT280" s="1">
        <v>0.4395833333333334</v>
      </c>
      <c r="AU280">
        <v>776.04</v>
      </c>
      <c r="AV280">
        <v>963.146</v>
      </c>
      <c r="AW280">
        <v>81.76</v>
      </c>
      <c r="AX280">
        <v>1.41054</v>
      </c>
    </row>
    <row r="281" spans="8:50" ht="12.75">
      <c r="H281" t="s">
        <v>6</v>
      </c>
      <c r="I281" s="1">
        <v>0.44027777777777777</v>
      </c>
      <c r="J281">
        <v>1003.4</v>
      </c>
      <c r="K281">
        <v>44.82491</v>
      </c>
      <c r="L281">
        <v>151.75281</v>
      </c>
      <c r="M281">
        <v>1.40831</v>
      </c>
      <c r="N281">
        <f t="shared" si="80"/>
        <v>1.408312093879339</v>
      </c>
      <c r="O281">
        <f t="shared" si="81"/>
        <v>45.17509</v>
      </c>
      <c r="P281">
        <f t="shared" si="82"/>
        <v>0.01944726937750759</v>
      </c>
      <c r="Q281">
        <f t="shared" si="83"/>
        <v>45.194537269377506</v>
      </c>
      <c r="R281">
        <f t="shared" si="84"/>
        <v>44.805462730622494</v>
      </c>
      <c r="S281">
        <f t="shared" si="85"/>
        <v>1.4078387694088526</v>
      </c>
      <c r="T281">
        <f t="shared" si="86"/>
        <v>1.133384477478105</v>
      </c>
      <c r="U281">
        <f t="shared" si="87"/>
        <v>1.3471583215388099</v>
      </c>
      <c r="V281">
        <f t="shared" si="88"/>
        <v>1.0845335158504437</v>
      </c>
      <c r="X281" s="6">
        <f t="shared" si="89"/>
        <v>0.1250636279401009</v>
      </c>
      <c r="Y281">
        <f t="shared" si="90"/>
        <v>2.1503705255264736</v>
      </c>
      <c r="AA281">
        <f t="shared" si="95"/>
        <v>0.1180729420746719</v>
      </c>
      <c r="AB281">
        <f t="shared" si="91"/>
        <v>2.277686442061577</v>
      </c>
      <c r="AD281" s="6">
        <f t="shared" si="92"/>
        <v>9.058937071006365</v>
      </c>
      <c r="AE281" s="5">
        <f t="shared" si="77"/>
        <v>2.7612061034853785</v>
      </c>
      <c r="AH281" s="6">
        <f t="shared" si="93"/>
        <v>2.3532892531221323</v>
      </c>
      <c r="AI281" s="6">
        <f t="shared" si="94"/>
        <v>2.6809945033030447</v>
      </c>
      <c r="AK281">
        <f t="shared" si="78"/>
        <v>780.8175266397226</v>
      </c>
      <c r="AL281">
        <v>777.35</v>
      </c>
      <c r="AQ281">
        <f t="shared" si="79"/>
        <v>2.4769526886669833</v>
      </c>
      <c r="AT281" s="1">
        <v>0.44027777777777777</v>
      </c>
      <c r="AU281">
        <v>777.35</v>
      </c>
      <c r="AV281">
        <v>964.673</v>
      </c>
      <c r="AW281">
        <v>81.871</v>
      </c>
      <c r="AX281">
        <v>1.40831</v>
      </c>
    </row>
    <row r="282" spans="8:50" ht="12.75">
      <c r="H282" t="s">
        <v>6</v>
      </c>
      <c r="I282" s="1">
        <v>0.44097222222222227</v>
      </c>
      <c r="J282">
        <v>1001.4</v>
      </c>
      <c r="K282">
        <v>44.73469</v>
      </c>
      <c r="L282">
        <v>152.0837</v>
      </c>
      <c r="M282">
        <v>1.40612</v>
      </c>
      <c r="N282">
        <f t="shared" si="80"/>
        <v>1.4061202802698909</v>
      </c>
      <c r="O282">
        <f t="shared" si="81"/>
        <v>45.26531</v>
      </c>
      <c r="P282">
        <f t="shared" si="82"/>
        <v>0.019409176430737887</v>
      </c>
      <c r="Q282">
        <f t="shared" si="83"/>
        <v>45.284719176430734</v>
      </c>
      <c r="R282">
        <f t="shared" si="84"/>
        <v>44.715280823569266</v>
      </c>
      <c r="S282">
        <f t="shared" si="85"/>
        <v>1.4056500951822561</v>
      </c>
      <c r="T282">
        <f t="shared" si="86"/>
        <v>1.1316224792659644</v>
      </c>
      <c r="U282">
        <f t="shared" si="87"/>
        <v>1.3451774696271124</v>
      </c>
      <c r="V282">
        <f t="shared" si="88"/>
        <v>1.082938825565104</v>
      </c>
      <c r="X282" s="6">
        <f t="shared" si="89"/>
        <v>0.12510011543754362</v>
      </c>
      <c r="Y282">
        <f t="shared" si="90"/>
        <v>2.167184458124893</v>
      </c>
      <c r="AA282">
        <f t="shared" si="95"/>
        <v>0.11810988131745698</v>
      </c>
      <c r="AB282">
        <f t="shared" si="91"/>
        <v>2.2954474499654167</v>
      </c>
      <c r="AD282" s="6">
        <f t="shared" si="92"/>
        <v>9.071642307898108</v>
      </c>
      <c r="AE282" s="5">
        <f t="shared" si="77"/>
        <v>2.783178569705748</v>
      </c>
      <c r="AH282" s="6">
        <f t="shared" si="93"/>
        <v>2.3717459408659662</v>
      </c>
      <c r="AI282" s="6">
        <f t="shared" si="94"/>
        <v>2.7039205633267884</v>
      </c>
      <c r="AK282">
        <f t="shared" si="78"/>
        <v>781.7296128098055</v>
      </c>
      <c r="AL282">
        <v>776.97</v>
      </c>
      <c r="AQ282">
        <f t="shared" si="79"/>
        <v>2.541696014914799</v>
      </c>
      <c r="AT282" s="1">
        <v>0.44097222222222227</v>
      </c>
      <c r="AU282">
        <v>776.97</v>
      </c>
      <c r="AV282">
        <v>966.182</v>
      </c>
      <c r="AW282">
        <v>81.893</v>
      </c>
      <c r="AX282">
        <v>1.40612</v>
      </c>
    </row>
    <row r="283" spans="8:50" ht="12.75">
      <c r="H283" t="s">
        <v>6</v>
      </c>
      <c r="I283" s="1">
        <v>0.44166666666666665</v>
      </c>
      <c r="J283">
        <v>1000.9</v>
      </c>
      <c r="K283">
        <v>44.64545</v>
      </c>
      <c r="L283">
        <v>152.41565</v>
      </c>
      <c r="M283">
        <v>1.40396</v>
      </c>
      <c r="N283">
        <f t="shared" si="80"/>
        <v>1.403962370908161</v>
      </c>
      <c r="O283">
        <f t="shared" si="81"/>
        <v>45.35455</v>
      </c>
      <c r="P283">
        <f t="shared" si="82"/>
        <v>0.019371648998940495</v>
      </c>
      <c r="Q283">
        <f t="shared" si="83"/>
        <v>45.373921648998945</v>
      </c>
      <c r="R283">
        <f t="shared" si="84"/>
        <v>44.626078351001055</v>
      </c>
      <c r="S283">
        <f t="shared" si="85"/>
        <v>1.4034952665703366</v>
      </c>
      <c r="T283">
        <f t="shared" si="86"/>
        <v>1.1298877285591054</v>
      </c>
      <c r="U283">
        <f t="shared" si="87"/>
        <v>1.3432269607590959</v>
      </c>
      <c r="V283">
        <f t="shared" si="88"/>
        <v>1.0813685630306227</v>
      </c>
      <c r="X283" s="6">
        <f t="shared" si="89"/>
        <v>0.125136094237418</v>
      </c>
      <c r="Y283">
        <f t="shared" si="90"/>
        <v>2.1734200044832415</v>
      </c>
      <c r="AA283">
        <f t="shared" si="95"/>
        <v>0.11814628031282384</v>
      </c>
      <c r="AB283">
        <f t="shared" si="91"/>
        <v>2.3020046824866798</v>
      </c>
      <c r="AD283" s="6">
        <f t="shared" si="92"/>
        <v>9.084189745104029</v>
      </c>
      <c r="AE283" s="5">
        <f t="shared" si="77"/>
        <v>2.791564999213538</v>
      </c>
      <c r="AH283" s="6">
        <f t="shared" si="93"/>
        <v>2.377864957092643</v>
      </c>
      <c r="AI283" s="6">
        <f t="shared" si="94"/>
        <v>2.7115213276267602</v>
      </c>
      <c r="AK283">
        <f t="shared" si="78"/>
        <v>782.9709427107242</v>
      </c>
      <c r="AL283">
        <v>778.07</v>
      </c>
      <c r="AQ283">
        <f t="shared" si="79"/>
        <v>2.5528678472344817</v>
      </c>
      <c r="AT283" s="1">
        <v>0.44166666666666665</v>
      </c>
      <c r="AU283">
        <v>778.07</v>
      </c>
      <c r="AV283">
        <v>967.673</v>
      </c>
      <c r="AW283">
        <v>82.055</v>
      </c>
      <c r="AX283">
        <v>1.40396</v>
      </c>
    </row>
    <row r="284" spans="8:50" ht="12.75">
      <c r="H284" t="s">
        <v>6</v>
      </c>
      <c r="I284" s="1">
        <v>0.44236111111111115</v>
      </c>
      <c r="J284">
        <v>1000.9</v>
      </c>
      <c r="K284">
        <v>44.55721</v>
      </c>
      <c r="L284">
        <v>152.74866</v>
      </c>
      <c r="M284">
        <v>1.40184</v>
      </c>
      <c r="N284">
        <f t="shared" si="80"/>
        <v>1.4018384598632823</v>
      </c>
      <c r="O284">
        <f t="shared" si="81"/>
        <v>45.44279</v>
      </c>
      <c r="P284">
        <f t="shared" si="82"/>
        <v>0.019334689587491318</v>
      </c>
      <c r="Q284">
        <f t="shared" si="83"/>
        <v>45.46212468958749</v>
      </c>
      <c r="R284">
        <f t="shared" si="84"/>
        <v>44.53787531041251</v>
      </c>
      <c r="S284">
        <f t="shared" si="85"/>
        <v>1.4013743780002348</v>
      </c>
      <c r="T284">
        <f t="shared" si="86"/>
        <v>1.1281803013763583</v>
      </c>
      <c r="U284">
        <f t="shared" si="87"/>
        <v>1.341306893978622</v>
      </c>
      <c r="V284">
        <f t="shared" si="88"/>
        <v>1.0798228079825325</v>
      </c>
      <c r="X284" s="6">
        <f t="shared" si="89"/>
        <v>0.12517156032798876</v>
      </c>
      <c r="Y284">
        <f t="shared" si="90"/>
        <v>2.1760925851853044</v>
      </c>
      <c r="AA284">
        <f t="shared" si="95"/>
        <v>0.11818213605309427</v>
      </c>
      <c r="AB284">
        <f t="shared" si="91"/>
        <v>2.304789144980763</v>
      </c>
      <c r="AD284" s="6">
        <f t="shared" si="92"/>
        <v>9.096577195132873</v>
      </c>
      <c r="AE284" s="5">
        <f t="shared" si="77"/>
        <v>2.795371653730928</v>
      </c>
      <c r="AH284" s="6">
        <f t="shared" si="93"/>
        <v>2.3798373563578448</v>
      </c>
      <c r="AI284" s="6">
        <f t="shared" si="94"/>
        <v>2.7139713524942994</v>
      </c>
      <c r="AK284">
        <f t="shared" si="78"/>
        <v>784.3101788179215</v>
      </c>
      <c r="AL284">
        <v>779.8</v>
      </c>
      <c r="AQ284">
        <f t="shared" si="79"/>
        <v>2.5408138157444027</v>
      </c>
      <c r="AT284" s="1">
        <v>0.44236111111111115</v>
      </c>
      <c r="AU284">
        <v>779.8</v>
      </c>
      <c r="AV284">
        <v>969.144</v>
      </c>
      <c r="AW284">
        <v>82.162</v>
      </c>
      <c r="AX284">
        <v>1.40184</v>
      </c>
    </row>
    <row r="285" spans="8:50" ht="12.75">
      <c r="H285" t="s">
        <v>6</v>
      </c>
      <c r="I285" s="1">
        <v>0.44305555555555554</v>
      </c>
      <c r="J285">
        <v>1002.4</v>
      </c>
      <c r="K285">
        <v>44.46996</v>
      </c>
      <c r="L285">
        <v>153.08272</v>
      </c>
      <c r="M285">
        <v>1.39975</v>
      </c>
      <c r="N285">
        <f t="shared" si="80"/>
        <v>1.3997479230487855</v>
      </c>
      <c r="O285">
        <f t="shared" si="81"/>
        <v>45.53004</v>
      </c>
      <c r="P285">
        <f t="shared" si="82"/>
        <v>0.01929828819910448</v>
      </c>
      <c r="Q285">
        <f t="shared" si="83"/>
        <v>45.5493382881991</v>
      </c>
      <c r="R285">
        <f t="shared" si="84"/>
        <v>44.4506617118009</v>
      </c>
      <c r="S285">
        <f t="shared" si="85"/>
        <v>1.3992868067530442</v>
      </c>
      <c r="T285">
        <f t="shared" si="86"/>
        <v>1.1264996963961522</v>
      </c>
      <c r="U285">
        <f t="shared" si="87"/>
        <v>1.3394167187837618</v>
      </c>
      <c r="V285">
        <f t="shared" si="88"/>
        <v>1.0783011172377408</v>
      </c>
      <c r="X285" s="6">
        <f t="shared" si="89"/>
        <v>0.12520652173330843</v>
      </c>
      <c r="Y285">
        <f t="shared" si="90"/>
        <v>2.168113143729139</v>
      </c>
      <c r="AA285">
        <f t="shared" si="95"/>
        <v>0.11821745768365789</v>
      </c>
      <c r="AB285">
        <f t="shared" si="91"/>
        <v>2.2962928722169638</v>
      </c>
      <c r="AD285" s="6">
        <f t="shared" si="92"/>
        <v>9.108806684482367</v>
      </c>
      <c r="AE285" s="5">
        <f t="shared" si="77"/>
        <v>2.7854890616285366</v>
      </c>
      <c r="AH285" s="6">
        <f t="shared" si="93"/>
        <v>2.3693742634899104</v>
      </c>
      <c r="AI285" s="6">
        <f t="shared" si="94"/>
        <v>2.7009745733076107</v>
      </c>
      <c r="AK285">
        <f t="shared" si="78"/>
        <v>785.9815385227026</v>
      </c>
      <c r="AL285">
        <v>781.13</v>
      </c>
      <c r="AQ285">
        <f t="shared" si="79"/>
        <v>2.5424609578547783</v>
      </c>
      <c r="AT285" s="1">
        <v>0.44305555555555554</v>
      </c>
      <c r="AU285">
        <v>781.13</v>
      </c>
      <c r="AV285">
        <v>970.597</v>
      </c>
      <c r="AW285">
        <v>82.338</v>
      </c>
      <c r="AX285">
        <v>1.39975</v>
      </c>
    </row>
    <row r="286" spans="8:50" ht="12.75">
      <c r="H286" t="s">
        <v>6</v>
      </c>
      <c r="I286" s="1">
        <v>0.44375</v>
      </c>
      <c r="J286">
        <v>1001.7</v>
      </c>
      <c r="K286">
        <v>44.38371</v>
      </c>
      <c r="L286">
        <v>153.41782</v>
      </c>
      <c r="M286">
        <v>1.39769</v>
      </c>
      <c r="N286">
        <f t="shared" si="80"/>
        <v>1.3976906244070046</v>
      </c>
      <c r="O286">
        <f t="shared" si="81"/>
        <v>45.61629</v>
      </c>
      <c r="P286">
        <f t="shared" si="82"/>
        <v>0.01926244331681842</v>
      </c>
      <c r="Q286">
        <f t="shared" si="83"/>
        <v>45.63555244331682</v>
      </c>
      <c r="R286">
        <f t="shared" si="84"/>
        <v>44.36444755668318</v>
      </c>
      <c r="S286">
        <f t="shared" si="85"/>
        <v>1.3972324174293942</v>
      </c>
      <c r="T286">
        <f t="shared" si="86"/>
        <v>1.1248458046148517</v>
      </c>
      <c r="U286">
        <f t="shared" si="87"/>
        <v>1.3375563254745433</v>
      </c>
      <c r="V286">
        <f t="shared" si="88"/>
        <v>1.0768034024819824</v>
      </c>
      <c r="X286" s="6">
        <f t="shared" si="89"/>
        <v>0.12524097838598242</v>
      </c>
      <c r="Y286">
        <f t="shared" si="90"/>
        <v>2.1756623215804587</v>
      </c>
      <c r="AA286">
        <f t="shared" si="95"/>
        <v>0.11825224614795213</v>
      </c>
      <c r="AB286">
        <f t="shared" si="91"/>
        <v>2.304244415377419</v>
      </c>
      <c r="AD286" s="6">
        <f t="shared" si="92"/>
        <v>9.120877428826246</v>
      </c>
      <c r="AE286" s="5">
        <f t="shared" si="77"/>
        <v>2.795551869198489</v>
      </c>
      <c r="AH286" s="6">
        <f t="shared" si="93"/>
        <v>2.377076129140997</v>
      </c>
      <c r="AI286" s="6">
        <f t="shared" si="94"/>
        <v>2.7105414813391246</v>
      </c>
      <c r="AK286">
        <f t="shared" si="78"/>
        <v>787.1247536246575</v>
      </c>
      <c r="AL286">
        <v>782.42</v>
      </c>
      <c r="AQ286">
        <f t="shared" si="79"/>
        <v>2.544912786438446</v>
      </c>
      <c r="AT286" s="1">
        <v>0.44375</v>
      </c>
      <c r="AU286">
        <v>782.42</v>
      </c>
      <c r="AV286">
        <v>972.03</v>
      </c>
      <c r="AW286">
        <v>82.445</v>
      </c>
      <c r="AX286">
        <v>1.39769</v>
      </c>
    </row>
    <row r="287" spans="8:50" ht="12.75">
      <c r="H287" t="s">
        <v>6</v>
      </c>
      <c r="I287" s="1">
        <v>0.4444444444444444</v>
      </c>
      <c r="J287">
        <v>1001.9</v>
      </c>
      <c r="K287">
        <v>44.29847</v>
      </c>
      <c r="L287">
        <v>153.75396</v>
      </c>
      <c r="M287">
        <v>1.39567</v>
      </c>
      <c r="N287">
        <f t="shared" si="80"/>
        <v>1.3956664311993567</v>
      </c>
      <c r="O287">
        <f t="shared" si="81"/>
        <v>45.70153</v>
      </c>
      <c r="P287">
        <f t="shared" si="82"/>
        <v>0.019227153477078558</v>
      </c>
      <c r="Q287">
        <f t="shared" si="83"/>
        <v>45.720757153477074</v>
      </c>
      <c r="R287">
        <f t="shared" si="84"/>
        <v>44.279242846522926</v>
      </c>
      <c r="S287">
        <f t="shared" si="85"/>
        <v>1.3952110779330993</v>
      </c>
      <c r="T287">
        <f t="shared" si="86"/>
        <v>1.1232185196880586</v>
      </c>
      <c r="U287">
        <f t="shared" si="87"/>
        <v>1.3357256070677084</v>
      </c>
      <c r="V287">
        <f t="shared" si="88"/>
        <v>1.075329577588091</v>
      </c>
      <c r="X287" s="6">
        <f t="shared" si="89"/>
        <v>0.1252749302021464</v>
      </c>
      <c r="Y287">
        <f t="shared" si="90"/>
        <v>2.1768050583760874</v>
      </c>
      <c r="AA287">
        <f t="shared" si="95"/>
        <v>0.11828650235955097</v>
      </c>
      <c r="AB287">
        <f t="shared" si="91"/>
        <v>2.30541182900844</v>
      </c>
      <c r="AD287" s="6">
        <f t="shared" si="92"/>
        <v>9.132788647010795</v>
      </c>
      <c r="AE287" s="5">
        <f t="shared" si="77"/>
        <v>2.7973793855689535</v>
      </c>
      <c r="AH287" s="6">
        <f t="shared" si="93"/>
        <v>2.3773044899872526</v>
      </c>
      <c r="AI287" s="6">
        <f t="shared" si="94"/>
        <v>2.71082514082023</v>
      </c>
      <c r="AK287">
        <f t="shared" si="78"/>
        <v>788.459477340811</v>
      </c>
      <c r="AL287">
        <v>784.58</v>
      </c>
      <c r="AQ287">
        <f t="shared" si="79"/>
        <v>2.5155926287340655</v>
      </c>
      <c r="AT287" s="1">
        <v>0.4444444444444444</v>
      </c>
      <c r="AU287">
        <v>784.58</v>
      </c>
      <c r="AV287">
        <v>973.444</v>
      </c>
      <c r="AW287">
        <v>82.55</v>
      </c>
      <c r="AX287">
        <v>1.39567</v>
      </c>
    </row>
    <row r="288" spans="8:50" ht="12.75">
      <c r="H288" t="s">
        <v>6</v>
      </c>
      <c r="I288" s="1">
        <v>0.4451388888888889</v>
      </c>
      <c r="J288">
        <v>1001.7</v>
      </c>
      <c r="K288">
        <v>44.21424</v>
      </c>
      <c r="L288">
        <v>154.09114</v>
      </c>
      <c r="M288">
        <v>1.39368</v>
      </c>
      <c r="N288">
        <f t="shared" si="80"/>
        <v>1.3936749781235647</v>
      </c>
      <c r="O288">
        <f t="shared" si="81"/>
        <v>45.78576</v>
      </c>
      <c r="P288">
        <f t="shared" si="82"/>
        <v>0.019192413153411872</v>
      </c>
      <c r="Q288">
        <f t="shared" si="83"/>
        <v>45.804952413153416</v>
      </c>
      <c r="R288">
        <f t="shared" si="84"/>
        <v>44.195047586846584</v>
      </c>
      <c r="S288">
        <f t="shared" si="85"/>
        <v>1.3932224239196653</v>
      </c>
      <c r="T288">
        <f t="shared" si="86"/>
        <v>1.1216175482992348</v>
      </c>
      <c r="U288">
        <f t="shared" si="87"/>
        <v>1.3339242459198506</v>
      </c>
      <c r="V288">
        <f t="shared" si="88"/>
        <v>1.0738793868363676</v>
      </c>
      <c r="X288" s="6">
        <f t="shared" si="89"/>
        <v>0.12530838104611042</v>
      </c>
      <c r="Y288">
        <f t="shared" si="90"/>
        <v>2.1807507006427094</v>
      </c>
      <c r="AA288">
        <f t="shared" si="95"/>
        <v>0.11832023119845744</v>
      </c>
      <c r="AB288">
        <f t="shared" si="91"/>
        <v>2.3095487305493996</v>
      </c>
      <c r="AD288" s="6">
        <f t="shared" si="92"/>
        <v>9.144540954989617</v>
      </c>
      <c r="AE288" s="5">
        <f t="shared" si="77"/>
        <v>2.8028047475881017</v>
      </c>
      <c r="AH288" s="6">
        <f t="shared" si="93"/>
        <v>2.3808257049277834</v>
      </c>
      <c r="AI288" s="6">
        <f t="shared" si="94"/>
        <v>2.7151990342405203</v>
      </c>
      <c r="AK288">
        <f t="shared" si="78"/>
        <v>789.6839885726803</v>
      </c>
      <c r="AL288">
        <v>784.68</v>
      </c>
      <c r="AQ288">
        <f t="shared" si="79"/>
        <v>2.559302908746199</v>
      </c>
      <c r="AT288" s="1">
        <v>0.4451388888888889</v>
      </c>
      <c r="AU288">
        <v>784.68</v>
      </c>
      <c r="AV288">
        <v>974.84</v>
      </c>
      <c r="AW288">
        <v>82.707</v>
      </c>
      <c r="AX288">
        <v>1.39368</v>
      </c>
    </row>
    <row r="289" spans="8:50" ht="12.75">
      <c r="H289" t="s">
        <v>6</v>
      </c>
      <c r="I289" s="1">
        <v>0.4458333333333333</v>
      </c>
      <c r="J289">
        <v>1000.8</v>
      </c>
      <c r="K289">
        <v>44.13103</v>
      </c>
      <c r="L289">
        <v>154.42934</v>
      </c>
      <c r="M289">
        <v>1.39172</v>
      </c>
      <c r="N289">
        <f t="shared" si="80"/>
        <v>1.391716142216222</v>
      </c>
      <c r="O289">
        <f t="shared" si="81"/>
        <v>45.86897</v>
      </c>
      <c r="P289">
        <f t="shared" si="82"/>
        <v>0.019158221035881353</v>
      </c>
      <c r="Q289">
        <f t="shared" si="83"/>
        <v>45.88812822103588</v>
      </c>
      <c r="R289">
        <f t="shared" si="84"/>
        <v>44.11187177896412</v>
      </c>
      <c r="S289">
        <f t="shared" si="85"/>
        <v>1.3912663330296766</v>
      </c>
      <c r="T289">
        <f t="shared" si="86"/>
        <v>1.1200427919425955</v>
      </c>
      <c r="U289">
        <f t="shared" si="87"/>
        <v>1.3321521432459722</v>
      </c>
      <c r="V289">
        <f t="shared" si="88"/>
        <v>1.0724527506996782</v>
      </c>
      <c r="X289" s="6">
        <f t="shared" si="89"/>
        <v>0.12534133076395823</v>
      </c>
      <c r="Y289">
        <f t="shared" si="90"/>
        <v>2.189645525258778</v>
      </c>
      <c r="AA289">
        <f t="shared" si="95"/>
        <v>0.11835343347347735</v>
      </c>
      <c r="AB289">
        <f t="shared" si="91"/>
        <v>2.318927943047682</v>
      </c>
      <c r="AD289" s="6">
        <f t="shared" si="92"/>
        <v>9.156133570882096</v>
      </c>
      <c r="AE289" s="5">
        <f t="shared" si="77"/>
        <v>2.8145881210698227</v>
      </c>
      <c r="AH289" s="6">
        <f t="shared" si="93"/>
        <v>2.390152337586482</v>
      </c>
      <c r="AI289" s="6">
        <f t="shared" si="94"/>
        <v>2.726784154123375</v>
      </c>
      <c r="AK289">
        <f t="shared" si="78"/>
        <v>790.7274872642865</v>
      </c>
      <c r="AL289">
        <v>784.15</v>
      </c>
      <c r="AQ289">
        <f t="shared" si="79"/>
        <v>2.625005868732104</v>
      </c>
      <c r="AT289" s="1">
        <v>0.4458333333333333</v>
      </c>
      <c r="AU289">
        <v>784.15</v>
      </c>
      <c r="AV289">
        <v>976.217</v>
      </c>
      <c r="AW289">
        <v>82.763</v>
      </c>
      <c r="AX289">
        <v>1.39172</v>
      </c>
    </row>
    <row r="290" spans="8:50" ht="12.75">
      <c r="H290" t="s">
        <v>6</v>
      </c>
      <c r="I290" s="1">
        <v>0.4465277777777778</v>
      </c>
      <c r="J290">
        <v>1001.5</v>
      </c>
      <c r="K290">
        <v>44.04884</v>
      </c>
      <c r="L290">
        <v>154.76857</v>
      </c>
      <c r="M290">
        <v>1.38979</v>
      </c>
      <c r="N290">
        <f t="shared" si="80"/>
        <v>1.389789569919139</v>
      </c>
      <c r="O290">
        <f t="shared" si="81"/>
        <v>45.95116</v>
      </c>
      <c r="P290">
        <f t="shared" si="82"/>
        <v>0.019124571780962177</v>
      </c>
      <c r="Q290">
        <f t="shared" si="83"/>
        <v>45.970284571780965</v>
      </c>
      <c r="R290">
        <f t="shared" si="84"/>
        <v>44.029715428219035</v>
      </c>
      <c r="S290">
        <f t="shared" si="85"/>
        <v>1.3893424526202591</v>
      </c>
      <c r="T290">
        <f t="shared" si="86"/>
        <v>1.1184939667220246</v>
      </c>
      <c r="U290">
        <f t="shared" si="87"/>
        <v>1.3304089913383694</v>
      </c>
      <c r="V290">
        <f t="shared" si="88"/>
        <v>1.0710494214570883</v>
      </c>
      <c r="X290" s="6">
        <f t="shared" si="89"/>
        <v>0.12537378312640324</v>
      </c>
      <c r="Y290">
        <f t="shared" si="90"/>
        <v>2.1871239834933873</v>
      </c>
      <c r="AA290">
        <f t="shared" si="95"/>
        <v>0.11838611393138994</v>
      </c>
      <c r="AB290">
        <f t="shared" si="91"/>
        <v>2.3162176616082775</v>
      </c>
      <c r="AD290" s="6">
        <f t="shared" si="92"/>
        <v>9.167567105350633</v>
      </c>
      <c r="AE290" s="5">
        <f t="shared" si="77"/>
        <v>2.81169285458101</v>
      </c>
      <c r="AH290" s="6">
        <f t="shared" si="93"/>
        <v>2.3861401665805477</v>
      </c>
      <c r="AI290" s="6">
        <f t="shared" si="94"/>
        <v>2.721800417356289</v>
      </c>
      <c r="AK290">
        <f t="shared" si="78"/>
        <v>792.1284863525632</v>
      </c>
      <c r="AL290">
        <v>785.47</v>
      </c>
      <c r="AQ290">
        <f t="shared" si="79"/>
        <v>2.6238053835361885</v>
      </c>
      <c r="AT290" s="1">
        <v>0.4465277777777778</v>
      </c>
      <c r="AU290">
        <v>785.47</v>
      </c>
      <c r="AV290">
        <v>977.575</v>
      </c>
      <c r="AW290">
        <v>82.922</v>
      </c>
      <c r="AX290">
        <v>1.38979</v>
      </c>
    </row>
    <row r="291" spans="8:50" ht="12.75">
      <c r="H291" t="s">
        <v>6</v>
      </c>
      <c r="I291" s="1">
        <v>0.4472222222222222</v>
      </c>
      <c r="J291">
        <v>999.82</v>
      </c>
      <c r="K291">
        <v>43.96769</v>
      </c>
      <c r="L291">
        <v>155.1088</v>
      </c>
      <c r="M291">
        <v>1.3879</v>
      </c>
      <c r="N291">
        <f t="shared" si="80"/>
        <v>1.3878953807928431</v>
      </c>
      <c r="O291">
        <f t="shared" si="81"/>
        <v>46.03231</v>
      </c>
      <c r="P291">
        <f t="shared" si="82"/>
        <v>0.019091468301184147</v>
      </c>
      <c r="Q291">
        <f t="shared" si="83"/>
        <v>46.05140146830119</v>
      </c>
      <c r="R291">
        <f t="shared" si="84"/>
        <v>43.94859853169881</v>
      </c>
      <c r="S291">
        <f t="shared" si="85"/>
        <v>1.3874509024951134</v>
      </c>
      <c r="T291">
        <f t="shared" si="86"/>
        <v>1.1169711690858208</v>
      </c>
      <c r="U291">
        <f t="shared" si="87"/>
        <v>1.3286949102742325</v>
      </c>
      <c r="V291">
        <f t="shared" si="88"/>
        <v>1.0696694957770705</v>
      </c>
      <c r="X291" s="6">
        <f t="shared" si="89"/>
        <v>0.12540573397718294</v>
      </c>
      <c r="Y291">
        <f t="shared" si="90"/>
        <v>2.201533457543857</v>
      </c>
      <c r="AA291">
        <f t="shared" si="95"/>
        <v>0.1184182693208816</v>
      </c>
      <c r="AB291">
        <f t="shared" si="91"/>
        <v>2.331438558441493</v>
      </c>
      <c r="AD291" s="6">
        <f t="shared" si="92"/>
        <v>9.17883938700245</v>
      </c>
      <c r="AE291" s="5">
        <f t="shared" si="77"/>
        <v>2.830560346397846</v>
      </c>
      <c r="AH291" s="6">
        <f t="shared" si="93"/>
        <v>2.4019539258298312</v>
      </c>
      <c r="AI291" s="6">
        <f t="shared" si="94"/>
        <v>2.7414435515297657</v>
      </c>
      <c r="AK291">
        <f t="shared" si="78"/>
        <v>792.9528773223078</v>
      </c>
      <c r="AL291">
        <v>786.39</v>
      </c>
      <c r="AQ291">
        <f t="shared" si="79"/>
        <v>2.636266384264684</v>
      </c>
      <c r="AT291" s="1">
        <v>0.4472222222222222</v>
      </c>
      <c r="AU291">
        <v>786.39</v>
      </c>
      <c r="AV291">
        <v>978.914</v>
      </c>
      <c r="AW291">
        <v>82.952</v>
      </c>
      <c r="AX291">
        <v>1.3879</v>
      </c>
    </row>
    <row r="292" spans="8:50" ht="12.75">
      <c r="H292" t="s">
        <v>6</v>
      </c>
      <c r="I292" s="1">
        <v>0.4479166666666667</v>
      </c>
      <c r="J292">
        <v>1000.2</v>
      </c>
      <c r="K292">
        <v>43.88757</v>
      </c>
      <c r="L292">
        <v>155.45005</v>
      </c>
      <c r="M292">
        <v>1.38603</v>
      </c>
      <c r="N292">
        <f t="shared" si="80"/>
        <v>1.3860329979281654</v>
      </c>
      <c r="O292">
        <f t="shared" si="81"/>
        <v>46.11243</v>
      </c>
      <c r="P292">
        <f t="shared" si="82"/>
        <v>0.01905890133112622</v>
      </c>
      <c r="Q292">
        <f t="shared" si="83"/>
        <v>46.13148890133113</v>
      </c>
      <c r="R292">
        <f t="shared" si="84"/>
        <v>43.86851109866887</v>
      </c>
      <c r="S292">
        <f t="shared" si="85"/>
        <v>1.3855911069482583</v>
      </c>
      <c r="T292">
        <f t="shared" si="86"/>
        <v>1.1154739355602987</v>
      </c>
      <c r="U292">
        <f t="shared" si="87"/>
        <v>1.3270093896151216</v>
      </c>
      <c r="V292">
        <f t="shared" si="88"/>
        <v>1.0683125627297534</v>
      </c>
      <c r="X292" s="6">
        <f t="shared" si="89"/>
        <v>0.1254371909470652</v>
      </c>
      <c r="Y292">
        <f t="shared" si="90"/>
        <v>2.201219831466678</v>
      </c>
      <c r="AA292">
        <f t="shared" si="95"/>
        <v>0.11844990823913078</v>
      </c>
      <c r="AB292">
        <f t="shared" si="91"/>
        <v>2.3310683513466492</v>
      </c>
      <c r="AD292" s="6">
        <f t="shared" si="92"/>
        <v>9.189952412629017</v>
      </c>
      <c r="AE292" s="5">
        <f t="shared" si="77"/>
        <v>2.830495221921933</v>
      </c>
      <c r="AH292" s="6">
        <f t="shared" si="93"/>
        <v>2.4005560942993345</v>
      </c>
      <c r="AI292" s="6">
        <f t="shared" si="94"/>
        <v>2.739707228630661</v>
      </c>
      <c r="AK292">
        <f t="shared" si="78"/>
        <v>794.2446443947412</v>
      </c>
      <c r="AL292">
        <v>787.42</v>
      </c>
      <c r="AQ292">
        <f t="shared" si="79"/>
        <v>2.644185037602714</v>
      </c>
      <c r="AT292" s="1">
        <v>0.4479166666666667</v>
      </c>
      <c r="AU292">
        <v>787.42</v>
      </c>
      <c r="AV292">
        <v>980.233</v>
      </c>
      <c r="AW292">
        <v>83.136</v>
      </c>
      <c r="AX292">
        <v>1.38603</v>
      </c>
    </row>
    <row r="293" spans="8:50" ht="12.75">
      <c r="H293" t="s">
        <v>6</v>
      </c>
      <c r="I293" s="1">
        <v>0.4486111111111111</v>
      </c>
      <c r="J293">
        <v>1001.2</v>
      </c>
      <c r="K293">
        <v>43.80849</v>
      </c>
      <c r="L293">
        <v>155.79229</v>
      </c>
      <c r="M293">
        <v>1.3842</v>
      </c>
      <c r="N293">
        <f t="shared" si="80"/>
        <v>1.384202317435103</v>
      </c>
      <c r="O293">
        <f t="shared" si="81"/>
        <v>46.19151</v>
      </c>
      <c r="P293">
        <f t="shared" si="82"/>
        <v>0.01902686985972429</v>
      </c>
      <c r="Q293">
        <f t="shared" si="83"/>
        <v>46.21053686985972</v>
      </c>
      <c r="R293">
        <f t="shared" si="84"/>
        <v>43.78946313014028</v>
      </c>
      <c r="S293">
        <f t="shared" si="85"/>
        <v>1.3837629626215449</v>
      </c>
      <c r="T293">
        <f t="shared" si="86"/>
        <v>1.1140021829366964</v>
      </c>
      <c r="U293">
        <f t="shared" si="87"/>
        <v>1.3253523466331092</v>
      </c>
      <c r="V293">
        <f t="shared" si="88"/>
        <v>1.0669785557147915</v>
      </c>
      <c r="X293" s="6">
        <f t="shared" si="89"/>
        <v>0.12546815373967626</v>
      </c>
      <c r="Y293">
        <f t="shared" si="90"/>
        <v>2.196434505001946</v>
      </c>
      <c r="AA293">
        <f t="shared" si="95"/>
        <v>0.11848103128553776</v>
      </c>
      <c r="AB293">
        <f t="shared" si="91"/>
        <v>2.3259637358199847</v>
      </c>
      <c r="AD293" s="6">
        <f t="shared" si="92"/>
        <v>9.200905396616657</v>
      </c>
      <c r="AE293" s="5">
        <f t="shared" si="77"/>
        <v>2.824674258894016</v>
      </c>
      <c r="AH293" s="6">
        <f t="shared" si="93"/>
        <v>2.393937888405962</v>
      </c>
      <c r="AI293" s="6">
        <f t="shared" si="94"/>
        <v>2.7314863935779767</v>
      </c>
      <c r="AK293">
        <f t="shared" si="78"/>
        <v>795.6645526552516</v>
      </c>
      <c r="AL293">
        <v>788.99</v>
      </c>
      <c r="AQ293">
        <f t="shared" si="79"/>
        <v>2.6320735738784626</v>
      </c>
      <c r="AT293" s="1">
        <v>0.4486111111111111</v>
      </c>
      <c r="AU293">
        <v>788.99</v>
      </c>
      <c r="AV293">
        <v>981.534</v>
      </c>
      <c r="AW293">
        <v>83.299</v>
      </c>
      <c r="AX293">
        <v>1.3842</v>
      </c>
    </row>
    <row r="294" spans="8:50" ht="12.75">
      <c r="H294" t="s">
        <v>6</v>
      </c>
      <c r="I294" s="1">
        <v>0.44930555555555557</v>
      </c>
      <c r="J294">
        <v>1002.8</v>
      </c>
      <c r="K294">
        <v>43.73047</v>
      </c>
      <c r="L294">
        <v>156.13552</v>
      </c>
      <c r="M294">
        <v>1.3824</v>
      </c>
      <c r="N294">
        <f t="shared" si="80"/>
        <v>1.382403468776527</v>
      </c>
      <c r="O294">
        <f t="shared" si="81"/>
        <v>46.26953</v>
      </c>
      <c r="P294">
        <f t="shared" si="82"/>
        <v>0.018995376957276516</v>
      </c>
      <c r="Q294">
        <f t="shared" si="83"/>
        <v>46.28852537695728</v>
      </c>
      <c r="R294">
        <f t="shared" si="84"/>
        <v>43.71147462304272</v>
      </c>
      <c r="S294">
        <f t="shared" si="85"/>
        <v>1.3819665991784296</v>
      </c>
      <c r="T294">
        <f t="shared" si="86"/>
        <v>1.1125560156009362</v>
      </c>
      <c r="U294">
        <f t="shared" si="87"/>
        <v>1.323723909616386</v>
      </c>
      <c r="V294">
        <f t="shared" si="88"/>
        <v>1.0656675780109455</v>
      </c>
      <c r="X294" s="6">
        <f t="shared" si="89"/>
        <v>0.12549861813935667</v>
      </c>
      <c r="Y294">
        <f t="shared" si="90"/>
        <v>2.1873192346128723</v>
      </c>
      <c r="AA294">
        <f t="shared" si="95"/>
        <v>0.11851163511095217</v>
      </c>
      <c r="AB294">
        <f t="shared" si="91"/>
        <v>2.316275031700938</v>
      </c>
      <c r="AD294" s="6">
        <f t="shared" si="92"/>
        <v>9.211696172831322</v>
      </c>
      <c r="AE294" s="5">
        <f t="shared" si="77"/>
        <v>2.81327772444365</v>
      </c>
      <c r="AH294" s="6">
        <f t="shared" si="93"/>
        <v>2.382262784182493</v>
      </c>
      <c r="AI294" s="6">
        <f t="shared" si="94"/>
        <v>2.7169841088817357</v>
      </c>
      <c r="AK294">
        <f t="shared" si="78"/>
        <v>797.2089480814825</v>
      </c>
      <c r="AL294">
        <v>791.58</v>
      </c>
      <c r="AQ294">
        <f t="shared" si="79"/>
        <v>2.582831097108797</v>
      </c>
      <c r="AT294" s="1">
        <v>0.44930555555555557</v>
      </c>
      <c r="AU294">
        <v>791.58</v>
      </c>
      <c r="AV294">
        <v>982.816</v>
      </c>
      <c r="AW294">
        <v>83.491</v>
      </c>
      <c r="AX294">
        <v>1.3824</v>
      </c>
    </row>
    <row r="295" spans="8:50" ht="12.75">
      <c r="H295" t="s">
        <v>6</v>
      </c>
      <c r="I295" s="1">
        <v>0.45</v>
      </c>
      <c r="J295">
        <v>1003.5</v>
      </c>
      <c r="K295">
        <v>43.6535</v>
      </c>
      <c r="L295">
        <v>156.47974</v>
      </c>
      <c r="M295">
        <v>1.38064</v>
      </c>
      <c r="N295">
        <f t="shared" si="80"/>
        <v>1.3806358934997984</v>
      </c>
      <c r="O295">
        <f t="shared" si="81"/>
        <v>46.3465</v>
      </c>
      <c r="P295">
        <f t="shared" si="82"/>
        <v>0.018964413643999353</v>
      </c>
      <c r="Q295">
        <f t="shared" si="83"/>
        <v>46.365464413644</v>
      </c>
      <c r="R295">
        <f t="shared" si="84"/>
        <v>43.634535586356</v>
      </c>
      <c r="S295">
        <f t="shared" si="85"/>
        <v>1.3802014593076763</v>
      </c>
      <c r="T295">
        <f t="shared" si="86"/>
        <v>1.1111349848880732</v>
      </c>
      <c r="U295">
        <f t="shared" si="87"/>
        <v>1.3221235838531513</v>
      </c>
      <c r="V295">
        <f t="shared" si="88"/>
        <v>1.0643792313491185</v>
      </c>
      <c r="X295" s="6">
        <f t="shared" si="89"/>
        <v>0.12552859161820654</v>
      </c>
      <c r="Y295">
        <f t="shared" si="90"/>
        <v>2.1845907355172303</v>
      </c>
      <c r="AA295">
        <f t="shared" si="95"/>
        <v>0.11854172809376683</v>
      </c>
      <c r="AB295">
        <f t="shared" si="91"/>
        <v>2.313350772773823</v>
      </c>
      <c r="AD295" s="6">
        <f t="shared" si="92"/>
        <v>9.2223267246501</v>
      </c>
      <c r="AE295" s="5">
        <f t="shared" si="77"/>
        <v>2.8100889670501275</v>
      </c>
      <c r="AH295" s="6">
        <f t="shared" si="93"/>
        <v>2.3780774485659766</v>
      </c>
      <c r="AI295" s="6">
        <f t="shared" si="94"/>
        <v>2.711785274892911</v>
      </c>
      <c r="AK295">
        <f t="shared" si="78"/>
        <v>798.5237034784951</v>
      </c>
      <c r="AL295">
        <v>791.52</v>
      </c>
      <c r="AQ295">
        <f t="shared" si="79"/>
        <v>2.6277519797159226</v>
      </c>
      <c r="AT295" s="1">
        <v>0.45</v>
      </c>
      <c r="AU295">
        <v>791.52</v>
      </c>
      <c r="AV295">
        <v>984.079</v>
      </c>
      <c r="AW295">
        <v>83.525</v>
      </c>
      <c r="AX295">
        <v>1.38064</v>
      </c>
    </row>
    <row r="296" spans="8:50" ht="12.75">
      <c r="H296" t="s">
        <v>6</v>
      </c>
      <c r="I296" s="1">
        <v>0.45069444444444445</v>
      </c>
      <c r="J296">
        <v>1004</v>
      </c>
      <c r="K296">
        <v>43.57759</v>
      </c>
      <c r="L296">
        <v>156.82494</v>
      </c>
      <c r="M296">
        <v>1.3789</v>
      </c>
      <c r="N296">
        <f t="shared" si="80"/>
        <v>1.378899500322798</v>
      </c>
      <c r="O296">
        <f t="shared" si="81"/>
        <v>46.42241</v>
      </c>
      <c r="P296">
        <f t="shared" si="82"/>
        <v>0.01893397910655289</v>
      </c>
      <c r="Q296">
        <f t="shared" si="83"/>
        <v>46.441343979106556</v>
      </c>
      <c r="R296">
        <f t="shared" si="84"/>
        <v>43.558656020893444</v>
      </c>
      <c r="S296">
        <f t="shared" si="85"/>
        <v>1.378467452211691</v>
      </c>
      <c r="T296">
        <f t="shared" si="86"/>
        <v>1.1097390177012538</v>
      </c>
      <c r="U296">
        <f t="shared" si="87"/>
        <v>1.3205512972334685</v>
      </c>
      <c r="V296">
        <f t="shared" si="88"/>
        <v>1.0631134576770074</v>
      </c>
      <c r="X296" s="6">
        <f t="shared" si="89"/>
        <v>0.12555807378600686</v>
      </c>
      <c r="Y296">
        <f t="shared" si="90"/>
        <v>2.183250153512653</v>
      </c>
      <c r="AA296">
        <f t="shared" si="95"/>
        <v>0.11857131069478467</v>
      </c>
      <c r="AB296">
        <f t="shared" si="91"/>
        <v>2.311897222538755</v>
      </c>
      <c r="AD296" s="6">
        <f t="shared" si="92"/>
        <v>9.232796264489908</v>
      </c>
      <c r="AE296" s="5">
        <f t="shared" si="77"/>
        <v>2.8086799366663193</v>
      </c>
      <c r="AH296" s="6">
        <f t="shared" si="93"/>
        <v>2.3755311388213993</v>
      </c>
      <c r="AI296" s="6">
        <f t="shared" si="94"/>
        <v>2.708622364469684</v>
      </c>
      <c r="AK296">
        <f t="shared" si="78"/>
        <v>799.7753269351897</v>
      </c>
      <c r="AL296">
        <v>792.83</v>
      </c>
      <c r="AQ296">
        <f t="shared" si="79"/>
        <v>2.6230382653298627</v>
      </c>
      <c r="AT296" s="1">
        <v>0.45069444444444445</v>
      </c>
      <c r="AU296">
        <v>792.83</v>
      </c>
      <c r="AV296">
        <v>985.322</v>
      </c>
      <c r="AW296">
        <v>83.705</v>
      </c>
      <c r="AX296">
        <v>1.3789</v>
      </c>
    </row>
    <row r="297" spans="8:50" ht="12.75">
      <c r="H297" t="s">
        <v>6</v>
      </c>
      <c r="I297" s="1">
        <v>0.4513888888888889</v>
      </c>
      <c r="J297">
        <v>1003.3</v>
      </c>
      <c r="K297">
        <v>43.50274</v>
      </c>
      <c r="L297">
        <v>157.1711</v>
      </c>
      <c r="M297">
        <v>1.37719</v>
      </c>
      <c r="N297">
        <f t="shared" si="80"/>
        <v>1.3771939738159094</v>
      </c>
      <c r="O297">
        <f t="shared" si="81"/>
        <v>46.49726</v>
      </c>
      <c r="P297">
        <f t="shared" si="82"/>
        <v>0.018904068593911437</v>
      </c>
      <c r="Q297">
        <f t="shared" si="83"/>
        <v>46.51616406859391</v>
      </c>
      <c r="R297">
        <f t="shared" si="84"/>
        <v>43.48383593140609</v>
      </c>
      <c r="S297">
        <f t="shared" si="85"/>
        <v>1.3767642632435344</v>
      </c>
      <c r="T297">
        <f t="shared" si="86"/>
        <v>1.108367860733094</v>
      </c>
      <c r="U297">
        <f t="shared" si="87"/>
        <v>1.3190067744183136</v>
      </c>
      <c r="V297">
        <f t="shared" si="88"/>
        <v>1.0618700353321728</v>
      </c>
      <c r="X297" s="6">
        <f t="shared" si="89"/>
        <v>0.12558706809938616</v>
      </c>
      <c r="Y297">
        <f t="shared" si="90"/>
        <v>2.1904569391812854</v>
      </c>
      <c r="AA297">
        <f t="shared" si="95"/>
        <v>0.11860038721918802</v>
      </c>
      <c r="AB297">
        <f t="shared" si="91"/>
        <v>2.31949550283784</v>
      </c>
      <c r="AD297" s="6">
        <f t="shared" si="92"/>
        <v>9.243105381953757</v>
      </c>
      <c r="AE297" s="5">
        <f t="shared" si="77"/>
        <v>2.8182626846724523</v>
      </c>
      <c r="AH297" s="6">
        <f t="shared" si="93"/>
        <v>2.3830112233603202</v>
      </c>
      <c r="AI297" s="6">
        <f t="shared" si="94"/>
        <v>2.717913786067216</v>
      </c>
      <c r="AK297">
        <f t="shared" si="78"/>
        <v>800.7264181195098</v>
      </c>
      <c r="AL297">
        <v>793.91</v>
      </c>
      <c r="AQ297">
        <f t="shared" si="79"/>
        <v>2.625916262924358</v>
      </c>
      <c r="AT297" s="1">
        <v>0.4513888888888889</v>
      </c>
      <c r="AU297">
        <v>793.91</v>
      </c>
      <c r="AV297">
        <v>986.546</v>
      </c>
      <c r="AW297">
        <v>83.748</v>
      </c>
      <c r="AX297">
        <v>1.37719</v>
      </c>
    </row>
    <row r="298" spans="8:50" ht="12.75">
      <c r="H298" t="s">
        <v>6</v>
      </c>
      <c r="I298" s="1">
        <v>0.45208333333333334</v>
      </c>
      <c r="J298">
        <v>1003</v>
      </c>
      <c r="K298">
        <v>43.42897</v>
      </c>
      <c r="L298">
        <v>157.51822</v>
      </c>
      <c r="M298">
        <v>1.37552</v>
      </c>
      <c r="N298">
        <f t="shared" si="80"/>
        <v>1.3755194584284383</v>
      </c>
      <c r="O298">
        <f t="shared" si="81"/>
        <v>46.57103</v>
      </c>
      <c r="P298">
        <f t="shared" si="82"/>
        <v>0.01887468541217215</v>
      </c>
      <c r="Q298">
        <f t="shared" si="83"/>
        <v>46.58990468541217</v>
      </c>
      <c r="R298">
        <f t="shared" si="84"/>
        <v>43.41009531458783</v>
      </c>
      <c r="S298">
        <f t="shared" si="85"/>
        <v>1.3750920369956412</v>
      </c>
      <c r="T298">
        <f t="shared" si="86"/>
        <v>1.1070216303881308</v>
      </c>
      <c r="U298">
        <f t="shared" si="87"/>
        <v>1.3174901562855825</v>
      </c>
      <c r="V298">
        <f t="shared" si="88"/>
        <v>1.060649077728753</v>
      </c>
      <c r="X298" s="6">
        <f t="shared" si="89"/>
        <v>0.12561557023516212</v>
      </c>
      <c r="Y298">
        <f t="shared" si="90"/>
        <v>2.194773679475376</v>
      </c>
      <c r="AA298">
        <f t="shared" si="95"/>
        <v>0.11862895415588832</v>
      </c>
      <c r="AB298">
        <f t="shared" si="91"/>
        <v>2.324034206034848</v>
      </c>
      <c r="AD298" s="6">
        <f t="shared" si="92"/>
        <v>9.253251910723254</v>
      </c>
      <c r="AE298" s="5">
        <f t="shared" si="77"/>
        <v>2.824123663772207</v>
      </c>
      <c r="AH298" s="6">
        <f t="shared" si="93"/>
        <v>2.387122861945386</v>
      </c>
      <c r="AI298" s="6">
        <f t="shared" si="94"/>
        <v>2.723021076947653</v>
      </c>
      <c r="AK298">
        <f t="shared" si="78"/>
        <v>801.7532349070976</v>
      </c>
      <c r="AL298">
        <v>794.58</v>
      </c>
      <c r="AQ298">
        <f t="shared" si="79"/>
        <v>2.6427816395335277</v>
      </c>
      <c r="AT298" s="1">
        <v>0.45208333333333334</v>
      </c>
      <c r="AU298">
        <v>794.58</v>
      </c>
      <c r="AV298">
        <v>987.752</v>
      </c>
      <c r="AW298">
        <v>83.829</v>
      </c>
      <c r="AX298">
        <v>1.37552</v>
      </c>
    </row>
    <row r="299" spans="8:50" ht="12.75">
      <c r="H299" t="s">
        <v>6</v>
      </c>
      <c r="I299" s="1">
        <v>0.4527777777777778</v>
      </c>
      <c r="J299">
        <v>1003.4</v>
      </c>
      <c r="K299">
        <v>43.35628</v>
      </c>
      <c r="L299">
        <v>157.86629</v>
      </c>
      <c r="M299">
        <v>1.37388</v>
      </c>
      <c r="N299">
        <f t="shared" si="80"/>
        <v>1.37387564706089</v>
      </c>
      <c r="O299">
        <f t="shared" si="81"/>
        <v>46.64372</v>
      </c>
      <c r="P299">
        <f t="shared" si="82"/>
        <v>0.018845824940365692</v>
      </c>
      <c r="Q299">
        <f t="shared" si="83"/>
        <v>46.662565824940366</v>
      </c>
      <c r="R299">
        <f t="shared" si="84"/>
        <v>43.337434175059634</v>
      </c>
      <c r="S299">
        <f t="shared" si="85"/>
        <v>1.3734504671214898</v>
      </c>
      <c r="T299">
        <f t="shared" si="86"/>
        <v>1.105700080041254</v>
      </c>
      <c r="U299">
        <f t="shared" si="87"/>
        <v>1.3160011745470346</v>
      </c>
      <c r="V299">
        <f t="shared" si="88"/>
        <v>1.0594503688805605</v>
      </c>
      <c r="X299" s="6">
        <f t="shared" si="89"/>
        <v>0.1256435835843259</v>
      </c>
      <c r="Y299">
        <f t="shared" si="90"/>
        <v>2.1940368934535672</v>
      </c>
      <c r="AA299">
        <f t="shared" si="95"/>
        <v>0.11865701571552371</v>
      </c>
      <c r="AB299">
        <f t="shared" si="91"/>
        <v>2.323222576831274</v>
      </c>
      <c r="AD299" s="6">
        <f t="shared" si="92"/>
        <v>9.263236437516868</v>
      </c>
      <c r="AE299" s="5">
        <f t="shared" si="77"/>
        <v>2.8234774994919225</v>
      </c>
      <c r="AH299" s="6">
        <f t="shared" si="93"/>
        <v>2.3853292185852553</v>
      </c>
      <c r="AI299" s="6">
        <f t="shared" si="94"/>
        <v>2.720793094554155</v>
      </c>
      <c r="AK299">
        <f t="shared" si="78"/>
        <v>802.9283310357947</v>
      </c>
      <c r="AL299">
        <v>795.4</v>
      </c>
      <c r="AQ299">
        <f t="shared" si="79"/>
        <v>2.653628998824254</v>
      </c>
      <c r="AT299" s="1">
        <v>0.4527777777777778</v>
      </c>
      <c r="AU299">
        <v>795.4</v>
      </c>
      <c r="AV299">
        <v>988.937</v>
      </c>
      <c r="AW299">
        <v>83.902</v>
      </c>
      <c r="AX299">
        <v>1.37388</v>
      </c>
    </row>
    <row r="300" spans="8:50" ht="12.75">
      <c r="H300" t="s">
        <v>6</v>
      </c>
      <c r="I300" s="1">
        <v>0.4534722222222222</v>
      </c>
      <c r="J300">
        <v>1003.2</v>
      </c>
      <c r="K300">
        <v>43.28467</v>
      </c>
      <c r="L300">
        <v>158.2153</v>
      </c>
      <c r="M300">
        <v>1.37226</v>
      </c>
      <c r="N300">
        <f t="shared" si="80"/>
        <v>1.3722622393257102</v>
      </c>
      <c r="O300">
        <f t="shared" si="81"/>
        <v>46.71533</v>
      </c>
      <c r="P300">
        <f t="shared" si="82"/>
        <v>0.01881748266049907</v>
      </c>
      <c r="Q300">
        <f t="shared" si="83"/>
        <v>46.734147482660504</v>
      </c>
      <c r="R300">
        <f t="shared" si="84"/>
        <v>43.265852517339496</v>
      </c>
      <c r="S300">
        <f t="shared" si="85"/>
        <v>1.3718392539661637</v>
      </c>
      <c r="T300">
        <f t="shared" si="86"/>
        <v>1.1044029684544479</v>
      </c>
      <c r="U300">
        <f t="shared" si="87"/>
        <v>1.314539566683284</v>
      </c>
      <c r="V300">
        <f t="shared" si="88"/>
        <v>1.0582736974456415</v>
      </c>
      <c r="X300" s="6">
        <f t="shared" si="89"/>
        <v>0.12567111147481028</v>
      </c>
      <c r="Y300">
        <f t="shared" si="90"/>
        <v>2.1975688789200087</v>
      </c>
      <c r="AA300">
        <f t="shared" si="95"/>
        <v>0.11868457602494366</v>
      </c>
      <c r="AB300">
        <f t="shared" si="91"/>
        <v>2.326931879491132</v>
      </c>
      <c r="AD300" s="6">
        <f t="shared" si="92"/>
        <v>9.273059541709872</v>
      </c>
      <c r="AE300" s="5">
        <f t="shared" si="77"/>
        <v>2.82832013910967</v>
      </c>
      <c r="AH300" s="6">
        <f t="shared" si="93"/>
        <v>2.388552785445299</v>
      </c>
      <c r="AI300" s="6">
        <f t="shared" si="94"/>
        <v>2.7247972630349606</v>
      </c>
      <c r="AK300">
        <f t="shared" si="78"/>
        <v>803.9448555661419</v>
      </c>
      <c r="AL300">
        <v>796.19</v>
      </c>
      <c r="AQ300">
        <f t="shared" si="79"/>
        <v>2.6649395999959857</v>
      </c>
      <c r="AT300" s="1">
        <v>0.4534722222222222</v>
      </c>
      <c r="AU300">
        <v>796.19</v>
      </c>
      <c r="AV300">
        <v>990.104</v>
      </c>
      <c r="AW300">
        <v>84.005</v>
      </c>
      <c r="AX300">
        <v>1.37226</v>
      </c>
    </row>
    <row r="301" spans="8:50" ht="12.75">
      <c r="H301" t="s">
        <v>6</v>
      </c>
      <c r="I301" s="1">
        <v>0.45416666666666666</v>
      </c>
      <c r="J301">
        <v>1004.9</v>
      </c>
      <c r="K301">
        <v>43.21414</v>
      </c>
      <c r="L301">
        <v>158.56524</v>
      </c>
      <c r="M301">
        <v>1.37068</v>
      </c>
      <c r="N301">
        <f t="shared" si="80"/>
        <v>1.3706789414304736</v>
      </c>
      <c r="O301">
        <f t="shared" si="81"/>
        <v>46.78586</v>
      </c>
      <c r="P301">
        <f t="shared" si="82"/>
        <v>0.018789654155695782</v>
      </c>
      <c r="Q301">
        <f t="shared" si="83"/>
        <v>46.804649654155696</v>
      </c>
      <c r="R301">
        <f t="shared" si="84"/>
        <v>43.195350345844304</v>
      </c>
      <c r="S301">
        <f t="shared" si="85"/>
        <v>1.3702581044500706</v>
      </c>
      <c r="T301">
        <f t="shared" si="86"/>
        <v>1.1031300596831797</v>
      </c>
      <c r="U301">
        <f t="shared" si="87"/>
        <v>1.3131050758473726</v>
      </c>
      <c r="V301">
        <f t="shared" si="88"/>
        <v>1.0571188566486451</v>
      </c>
      <c r="X301" s="6">
        <f t="shared" si="89"/>
        <v>0.12569815717217087</v>
      </c>
      <c r="Y301">
        <f t="shared" si="90"/>
        <v>2.187420655100897</v>
      </c>
      <c r="AA301">
        <f t="shared" si="95"/>
        <v>0.11871163912833221</v>
      </c>
      <c r="AB301">
        <f t="shared" si="91"/>
        <v>2.3161565902504977</v>
      </c>
      <c r="AD301" s="6">
        <f t="shared" si="92"/>
        <v>9.282721795276867</v>
      </c>
      <c r="AE301" s="5">
        <f t="shared" si="77"/>
        <v>2.815550187913749</v>
      </c>
      <c r="AH301" s="6">
        <f t="shared" si="93"/>
        <v>2.3757571430252087</v>
      </c>
      <c r="AI301" s="6">
        <f t="shared" si="94"/>
        <v>2.7089030966364764</v>
      </c>
      <c r="AK301">
        <f t="shared" si="78"/>
        <v>805.3940954662685</v>
      </c>
      <c r="AL301">
        <v>797.86</v>
      </c>
      <c r="AQ301">
        <f t="shared" si="79"/>
        <v>2.6440623360897284</v>
      </c>
      <c r="AT301" s="1">
        <v>0.45416666666666666</v>
      </c>
      <c r="AU301">
        <v>797.86</v>
      </c>
      <c r="AV301">
        <v>991.251</v>
      </c>
      <c r="AW301">
        <v>84.158</v>
      </c>
      <c r="AX301">
        <v>1.37068</v>
      </c>
    </row>
    <row r="302" spans="8:50" ht="12.75">
      <c r="H302" t="s">
        <v>6</v>
      </c>
      <c r="I302" s="1">
        <v>0.4548611111111111</v>
      </c>
      <c r="J302">
        <v>1007</v>
      </c>
      <c r="K302">
        <v>43.14472</v>
      </c>
      <c r="L302">
        <v>158.91611</v>
      </c>
      <c r="M302">
        <v>1.36913</v>
      </c>
      <c r="N302">
        <f t="shared" si="80"/>
        <v>1.3691261359204718</v>
      </c>
      <c r="O302">
        <f t="shared" si="81"/>
        <v>46.85528</v>
      </c>
      <c r="P302">
        <f t="shared" si="82"/>
        <v>0.018762346891475472</v>
      </c>
      <c r="Q302">
        <f t="shared" si="83"/>
        <v>46.87404234689148</v>
      </c>
      <c r="R302">
        <f t="shared" si="84"/>
        <v>43.12595765310852</v>
      </c>
      <c r="S302">
        <f t="shared" si="85"/>
        <v>1.368707400906358</v>
      </c>
      <c r="T302">
        <f t="shared" si="86"/>
        <v>1.1018816615258027</v>
      </c>
      <c r="U302">
        <f t="shared" si="87"/>
        <v>1.3116980577695458</v>
      </c>
      <c r="V302">
        <f t="shared" si="88"/>
        <v>1.0559861328711848</v>
      </c>
      <c r="X302" s="6">
        <f t="shared" si="89"/>
        <v>0.1257247124182213</v>
      </c>
      <c r="Y302">
        <f t="shared" si="90"/>
        <v>2.17436728619347</v>
      </c>
      <c r="AA302">
        <f t="shared" si="95"/>
        <v>0.1187381975278949</v>
      </c>
      <c r="AB302">
        <f t="shared" si="91"/>
        <v>2.3023063128782946</v>
      </c>
      <c r="AD302" s="6">
        <f t="shared" si="92"/>
        <v>9.292219660857526</v>
      </c>
      <c r="AE302" s="5">
        <f t="shared" si="77"/>
        <v>2.7990327447507477</v>
      </c>
      <c r="AH302" s="6">
        <f t="shared" si="93"/>
        <v>2.3595671220293077</v>
      </c>
      <c r="AI302" s="6">
        <f t="shared" si="94"/>
        <v>2.688792587194624</v>
      </c>
      <c r="AK302">
        <f t="shared" si="78"/>
        <v>806.921024550508</v>
      </c>
      <c r="AL302">
        <v>799.64</v>
      </c>
      <c r="AQ302">
        <f t="shared" si="79"/>
        <v>2.618619004216412</v>
      </c>
      <c r="AT302" s="1">
        <v>0.4548611111111111</v>
      </c>
      <c r="AU302">
        <v>799.64</v>
      </c>
      <c r="AV302">
        <v>992.379</v>
      </c>
      <c r="AW302">
        <v>84.42</v>
      </c>
      <c r="AX302">
        <v>1.36913</v>
      </c>
    </row>
    <row r="303" spans="8:50" ht="12.75">
      <c r="H303" t="s">
        <v>6</v>
      </c>
      <c r="I303" s="1">
        <v>0.45555555555555555</v>
      </c>
      <c r="J303">
        <v>1005.8</v>
      </c>
      <c r="K303">
        <v>43.07639</v>
      </c>
      <c r="L303">
        <v>159.26789</v>
      </c>
      <c r="M303">
        <v>1.3676</v>
      </c>
      <c r="N303">
        <f t="shared" si="80"/>
        <v>1.3676030898294835</v>
      </c>
      <c r="O303">
        <f t="shared" si="81"/>
        <v>46.92361</v>
      </c>
      <c r="P303">
        <f t="shared" si="82"/>
        <v>0.01873554871096087</v>
      </c>
      <c r="Q303">
        <f t="shared" si="83"/>
        <v>46.94234554871096</v>
      </c>
      <c r="R303">
        <f t="shared" si="84"/>
        <v>43.05765445128904</v>
      </c>
      <c r="S303">
        <f t="shared" si="85"/>
        <v>1.3671864116595962</v>
      </c>
      <c r="T303">
        <f t="shared" si="86"/>
        <v>1.1006571849449973</v>
      </c>
      <c r="U303">
        <f t="shared" si="87"/>
        <v>1.310317857209141</v>
      </c>
      <c r="V303">
        <f t="shared" si="88"/>
        <v>1.0548749986099608</v>
      </c>
      <c r="X303" s="6">
        <f t="shared" si="89"/>
        <v>0.12575078806070694</v>
      </c>
      <c r="Y303">
        <f t="shared" si="90"/>
        <v>2.1849497363397195</v>
      </c>
      <c r="AA303">
        <f t="shared" si="95"/>
        <v>0.1187642628232572</v>
      </c>
      <c r="AB303">
        <f t="shared" si="91"/>
        <v>2.3134834055817373</v>
      </c>
      <c r="AD303" s="6">
        <f t="shared" si="92"/>
        <v>9.301556442201008</v>
      </c>
      <c r="AE303" s="5">
        <f t="shared" si="77"/>
        <v>2.8129360878849217</v>
      </c>
      <c r="AH303" s="6">
        <f t="shared" si="93"/>
        <v>2.371100026741197</v>
      </c>
      <c r="AI303" s="6">
        <f t="shared" si="94"/>
        <v>2.7031182381100347</v>
      </c>
      <c r="AK303">
        <f t="shared" si="78"/>
        <v>807.6482884246475</v>
      </c>
      <c r="AL303">
        <v>799.88</v>
      </c>
      <c r="AQ303">
        <f t="shared" si="79"/>
        <v>2.6476312678971174</v>
      </c>
      <c r="AT303" s="1">
        <v>0.45555555555555555</v>
      </c>
      <c r="AU303">
        <v>799.88</v>
      </c>
      <c r="AV303">
        <v>993.489</v>
      </c>
      <c r="AW303">
        <v>84.437</v>
      </c>
      <c r="AX303">
        <v>1.3676</v>
      </c>
    </row>
    <row r="304" spans="8:50" ht="12.75">
      <c r="H304" t="s">
        <v>6</v>
      </c>
      <c r="I304" s="1">
        <v>0.45625</v>
      </c>
      <c r="J304">
        <v>1005.7</v>
      </c>
      <c r="K304">
        <v>43.00917</v>
      </c>
      <c r="L304">
        <v>159.62056</v>
      </c>
      <c r="M304">
        <v>1.36611</v>
      </c>
      <c r="N304">
        <f t="shared" si="80"/>
        <v>1.3661099698156538</v>
      </c>
      <c r="O304">
        <f t="shared" si="81"/>
        <v>46.99083</v>
      </c>
      <c r="P304">
        <f t="shared" si="82"/>
        <v>0.018709263267214962</v>
      </c>
      <c r="Q304">
        <f t="shared" si="83"/>
        <v>47.009539263267214</v>
      </c>
      <c r="R304">
        <f t="shared" si="84"/>
        <v>42.990460736732786</v>
      </c>
      <c r="S304">
        <f t="shared" si="85"/>
        <v>1.3656953034322505</v>
      </c>
      <c r="T304">
        <f t="shared" si="86"/>
        <v>1.0994567641611435</v>
      </c>
      <c r="U304">
        <f t="shared" si="87"/>
        <v>1.3089646338460634</v>
      </c>
      <c r="V304">
        <f t="shared" si="88"/>
        <v>1.053785582415721</v>
      </c>
      <c r="X304" s="6">
        <f t="shared" si="89"/>
        <v>0.12577637960192153</v>
      </c>
      <c r="Y304">
        <f t="shared" si="90"/>
        <v>2.1876092841275634</v>
      </c>
      <c r="AA304">
        <f t="shared" si="95"/>
        <v>0.11878983125111141</v>
      </c>
      <c r="AB304">
        <f t="shared" si="91"/>
        <v>2.3162721324140434</v>
      </c>
      <c r="AD304" s="6">
        <f t="shared" si="92"/>
        <v>9.310729965956456</v>
      </c>
      <c r="AE304" s="5">
        <f t="shared" si="77"/>
        <v>2.8166360548219145</v>
      </c>
      <c r="AH304" s="6">
        <f t="shared" si="93"/>
        <v>2.3733606367708786</v>
      </c>
      <c r="AI304" s="6">
        <f t="shared" si="94"/>
        <v>2.7059262653113434</v>
      </c>
      <c r="AK304">
        <f t="shared" si="78"/>
        <v>808.6179147336546</v>
      </c>
      <c r="AL304">
        <v>802.86</v>
      </c>
      <c r="AQ304">
        <f t="shared" si="79"/>
        <v>2.578047629716954</v>
      </c>
      <c r="AT304" s="1">
        <v>0.45625</v>
      </c>
      <c r="AU304">
        <v>802.86</v>
      </c>
      <c r="AV304">
        <v>994.578</v>
      </c>
      <c r="AW304">
        <v>84.5</v>
      </c>
      <c r="AX304">
        <v>1.36611</v>
      </c>
    </row>
    <row r="305" spans="8:50" ht="12.75">
      <c r="H305" t="s">
        <v>6</v>
      </c>
      <c r="I305" s="1">
        <v>0.45694444444444443</v>
      </c>
      <c r="J305">
        <v>1007</v>
      </c>
      <c r="K305">
        <v>42.94305</v>
      </c>
      <c r="L305">
        <v>159.97413</v>
      </c>
      <c r="M305">
        <v>1.36465</v>
      </c>
      <c r="N305">
        <f t="shared" si="80"/>
        <v>1.3646462798184147</v>
      </c>
      <c r="O305">
        <f t="shared" si="81"/>
        <v>47.05695</v>
      </c>
      <c r="P305">
        <f t="shared" si="82"/>
        <v>0.01868348253903361</v>
      </c>
      <c r="Q305">
        <f t="shared" si="83"/>
        <v>47.07563348253903</v>
      </c>
      <c r="R305">
        <f t="shared" si="84"/>
        <v>42.92436651746097</v>
      </c>
      <c r="S305">
        <f t="shared" si="85"/>
        <v>1.3642335811136217</v>
      </c>
      <c r="T305">
        <f t="shared" si="86"/>
        <v>1.0982800005840097</v>
      </c>
      <c r="U305">
        <f t="shared" si="87"/>
        <v>1.3076379465316763</v>
      </c>
      <c r="V305">
        <f t="shared" si="88"/>
        <v>1.0527175291405404</v>
      </c>
      <c r="X305" s="6">
        <f t="shared" si="89"/>
        <v>0.1258014939351711</v>
      </c>
      <c r="Y305">
        <f t="shared" si="90"/>
        <v>2.18016637757323</v>
      </c>
      <c r="AA305">
        <f t="shared" si="95"/>
        <v>0.11881491041641194</v>
      </c>
      <c r="AB305">
        <f t="shared" si="91"/>
        <v>2.3083650559068034</v>
      </c>
      <c r="AD305" s="6">
        <f t="shared" si="92"/>
        <v>9.31974215095742</v>
      </c>
      <c r="AE305" s="5">
        <f t="shared" si="77"/>
        <v>2.807323159077821</v>
      </c>
      <c r="AH305" s="6">
        <f t="shared" si="93"/>
        <v>2.3637884692037536</v>
      </c>
      <c r="AI305" s="6">
        <f t="shared" si="94"/>
        <v>2.694036153106646</v>
      </c>
      <c r="AK305">
        <f t="shared" si="78"/>
        <v>809.9034640519048</v>
      </c>
      <c r="AL305">
        <v>804.69</v>
      </c>
      <c r="AQ305">
        <f t="shared" si="79"/>
        <v>2.5489610244898913</v>
      </c>
      <c r="AT305" s="1">
        <v>0.45694444444444443</v>
      </c>
      <c r="AU305">
        <v>804.69</v>
      </c>
      <c r="AV305">
        <v>995.649</v>
      </c>
      <c r="AW305">
        <v>84.661</v>
      </c>
      <c r="AX305">
        <v>1.36465</v>
      </c>
    </row>
    <row r="306" spans="8:50" ht="12.75">
      <c r="H306" t="s">
        <v>6</v>
      </c>
      <c r="I306" s="1">
        <v>0.4576388888888889</v>
      </c>
      <c r="J306">
        <v>1006.6</v>
      </c>
      <c r="K306">
        <v>42.87806</v>
      </c>
      <c r="L306">
        <v>160.32858</v>
      </c>
      <c r="M306">
        <v>1.36321</v>
      </c>
      <c r="N306">
        <f t="shared" si="80"/>
        <v>1.3632124140889543</v>
      </c>
      <c r="O306">
        <f t="shared" si="81"/>
        <v>47.12194</v>
      </c>
      <c r="P306">
        <f t="shared" si="82"/>
        <v>0.01865821417593123</v>
      </c>
      <c r="Q306">
        <f t="shared" si="83"/>
        <v>47.14059821417593</v>
      </c>
      <c r="R306">
        <f t="shared" si="84"/>
        <v>42.85940178582407</v>
      </c>
      <c r="S306">
        <f t="shared" si="85"/>
        <v>1.3628016386996158</v>
      </c>
      <c r="T306">
        <f t="shared" si="86"/>
        <v>1.0971272114010848</v>
      </c>
      <c r="U306">
        <f t="shared" si="87"/>
        <v>1.306338160863618</v>
      </c>
      <c r="V306">
        <f t="shared" si="88"/>
        <v>1.0516711331098043</v>
      </c>
      <c r="X306" s="6">
        <f t="shared" si="89"/>
        <v>0.12582612271593485</v>
      </c>
      <c r="Y306">
        <f t="shared" si="90"/>
        <v>2.184907954415877</v>
      </c>
      <c r="AA306">
        <f t="shared" si="95"/>
        <v>0.11883949269227742</v>
      </c>
      <c r="AB306">
        <f t="shared" si="91"/>
        <v>2.3133597272013553</v>
      </c>
      <c r="AD306" s="6">
        <f t="shared" si="92"/>
        <v>9.328589459244212</v>
      </c>
      <c r="AE306" s="5">
        <f t="shared" si="77"/>
        <v>2.8136944076112207</v>
      </c>
      <c r="AH306" s="6">
        <f t="shared" si="93"/>
        <v>2.3685212748958167</v>
      </c>
      <c r="AI306" s="6">
        <f t="shared" si="94"/>
        <v>2.699915029581283</v>
      </c>
      <c r="AK306">
        <f t="shared" si="78"/>
        <v>810.7674624885466</v>
      </c>
      <c r="AL306">
        <v>804.9</v>
      </c>
      <c r="AQ306">
        <f t="shared" si="79"/>
        <v>2.5770042929951082</v>
      </c>
      <c r="AT306" s="1">
        <v>0.4576388888888889</v>
      </c>
      <c r="AU306">
        <v>804.9</v>
      </c>
      <c r="AV306">
        <v>996.699</v>
      </c>
      <c r="AW306">
        <v>84.545</v>
      </c>
      <c r="AX306">
        <v>1.36321</v>
      </c>
    </row>
    <row r="307" spans="8:50" ht="12.75">
      <c r="H307" t="s">
        <v>6</v>
      </c>
      <c r="I307" s="1">
        <v>0.4583333333333333</v>
      </c>
      <c r="J307">
        <v>1007.2</v>
      </c>
      <c r="K307">
        <v>42.81418</v>
      </c>
      <c r="L307">
        <v>160.6839</v>
      </c>
      <c r="M307">
        <v>1.36181</v>
      </c>
      <c r="N307">
        <f t="shared" si="80"/>
        <v>1.3618076666822236</v>
      </c>
      <c r="O307">
        <f t="shared" si="81"/>
        <v>47.18582</v>
      </c>
      <c r="P307">
        <f t="shared" si="82"/>
        <v>0.018633446433328624</v>
      </c>
      <c r="Q307">
        <f t="shared" si="83"/>
        <v>47.20445344643333</v>
      </c>
      <c r="R307">
        <f t="shared" si="84"/>
        <v>42.79554655356667</v>
      </c>
      <c r="S307">
        <f t="shared" si="85"/>
        <v>1.3613987714592415</v>
      </c>
      <c r="T307">
        <f t="shared" si="86"/>
        <v>1.095997829266744</v>
      </c>
      <c r="U307">
        <f t="shared" si="87"/>
        <v>1.3050646449466035</v>
      </c>
      <c r="V307">
        <f t="shared" si="88"/>
        <v>1.0506458856144738</v>
      </c>
      <c r="X307" s="6">
        <f t="shared" si="89"/>
        <v>0.1258502765247793</v>
      </c>
      <c r="Y307">
        <f t="shared" si="90"/>
        <v>2.1824194724486508</v>
      </c>
      <c r="AA307">
        <f t="shared" si="95"/>
        <v>0.11886358933066787</v>
      </c>
      <c r="AB307">
        <f t="shared" si="91"/>
        <v>2.310699985145589</v>
      </c>
      <c r="AD307" s="6">
        <f t="shared" si="92"/>
        <v>9.337275158758464</v>
      </c>
      <c r="AE307" s="5">
        <f t="shared" si="77"/>
        <v>2.810750219349951</v>
      </c>
      <c r="AH307" s="6">
        <f t="shared" si="93"/>
        <v>2.36478848855611</v>
      </c>
      <c r="AI307" s="6">
        <f t="shared" si="94"/>
        <v>2.6952783317692113</v>
      </c>
      <c r="AK307">
        <f t="shared" si="78"/>
        <v>811.8513196727574</v>
      </c>
      <c r="AL307">
        <v>805.94</v>
      </c>
      <c r="AQ307">
        <f t="shared" si="79"/>
        <v>2.574769757267558</v>
      </c>
      <c r="AT307" s="1">
        <v>0.4583333333333333</v>
      </c>
      <c r="AU307">
        <v>805.94</v>
      </c>
      <c r="AV307">
        <v>997.73</v>
      </c>
      <c r="AW307">
        <v>84.866</v>
      </c>
      <c r="AX307">
        <v>1.36181</v>
      </c>
    </row>
    <row r="308" spans="8:50" ht="12.75">
      <c r="H308" t="s">
        <v>6</v>
      </c>
      <c r="I308" s="1">
        <v>0.4590277777777778</v>
      </c>
      <c r="J308">
        <v>1007.8</v>
      </c>
      <c r="K308">
        <v>42.75143</v>
      </c>
      <c r="L308">
        <v>161.04008</v>
      </c>
      <c r="M308">
        <v>1.36043</v>
      </c>
      <c r="N308">
        <f t="shared" si="80"/>
        <v>1.3604322189548743</v>
      </c>
      <c r="O308">
        <f t="shared" si="81"/>
        <v>47.24857</v>
      </c>
      <c r="P308">
        <f t="shared" si="82"/>
        <v>0.018609183192272727</v>
      </c>
      <c r="Q308">
        <f t="shared" si="83"/>
        <v>47.267179183192276</v>
      </c>
      <c r="R308">
        <f t="shared" si="84"/>
        <v>42.732820816807724</v>
      </c>
      <c r="S308">
        <f t="shared" si="85"/>
        <v>1.3600251607651572</v>
      </c>
      <c r="T308">
        <f t="shared" si="86"/>
        <v>1.0948920001955451</v>
      </c>
      <c r="U308">
        <f t="shared" si="87"/>
        <v>1.3038175709944324</v>
      </c>
      <c r="V308">
        <f t="shared" si="88"/>
        <v>1.0496419252957425</v>
      </c>
      <c r="X308" s="6">
        <f t="shared" si="89"/>
        <v>0.12587395073868565</v>
      </c>
      <c r="Y308">
        <f t="shared" si="90"/>
        <v>2.1798916640127888</v>
      </c>
      <c r="AA308">
        <f t="shared" si="95"/>
        <v>0.11888719639365844</v>
      </c>
      <c r="AB308">
        <f t="shared" si="91"/>
        <v>2.3079993830711074</v>
      </c>
      <c r="AD308" s="6">
        <f t="shared" si="92"/>
        <v>9.345797066956253</v>
      </c>
      <c r="AE308" s="5">
        <f t="shared" si="77"/>
        <v>2.807749788604457</v>
      </c>
      <c r="AH308" s="6">
        <f t="shared" si="93"/>
        <v>2.3610238285557434</v>
      </c>
      <c r="AI308" s="6">
        <f t="shared" si="94"/>
        <v>2.6906020419421695</v>
      </c>
      <c r="AK308">
        <f t="shared" si="78"/>
        <v>812.9186170939347</v>
      </c>
      <c r="AL308">
        <v>807.13</v>
      </c>
      <c r="AQ308">
        <f t="shared" si="79"/>
        <v>2.5665682145695703</v>
      </c>
      <c r="AT308" s="1">
        <v>0.4590277777777778</v>
      </c>
      <c r="AU308">
        <v>807.13</v>
      </c>
      <c r="AV308">
        <v>998.743</v>
      </c>
      <c r="AW308">
        <v>84.973</v>
      </c>
      <c r="AX308">
        <v>1.36043</v>
      </c>
    </row>
    <row r="309" spans="8:50" ht="12.75">
      <c r="H309" t="s">
        <v>6</v>
      </c>
      <c r="I309" s="1">
        <v>0.4597222222222222</v>
      </c>
      <c r="J309">
        <v>1009.3</v>
      </c>
      <c r="K309">
        <v>42.68982</v>
      </c>
      <c r="L309">
        <v>161.39711</v>
      </c>
      <c r="M309">
        <v>1.35909</v>
      </c>
      <c r="N309">
        <f t="shared" si="80"/>
        <v>1.3590860346441758</v>
      </c>
      <c r="O309">
        <f t="shared" si="81"/>
        <v>47.31018</v>
      </c>
      <c r="P309">
        <f t="shared" si="82"/>
        <v>0.018585424492646028</v>
      </c>
      <c r="Q309">
        <f t="shared" si="83"/>
        <v>47.32876542449265</v>
      </c>
      <c r="R309">
        <f t="shared" si="84"/>
        <v>42.67123457550735</v>
      </c>
      <c r="S309">
        <f t="shared" si="85"/>
        <v>1.3586807706564141</v>
      </c>
      <c r="T309">
        <f t="shared" si="86"/>
        <v>1.0938096952370275</v>
      </c>
      <c r="U309">
        <f t="shared" si="87"/>
        <v>1.3025969137818174</v>
      </c>
      <c r="V309">
        <f t="shared" si="88"/>
        <v>1.0486592318459234</v>
      </c>
      <c r="X309" s="6">
        <f t="shared" si="89"/>
        <v>0.12589714449959677</v>
      </c>
      <c r="Y309">
        <f t="shared" si="90"/>
        <v>2.170846322454841</v>
      </c>
      <c r="AA309">
        <f t="shared" si="95"/>
        <v>0.11891031369071355</v>
      </c>
      <c r="AB309">
        <f t="shared" si="91"/>
        <v>2.298399059440538</v>
      </c>
      <c r="AD309" s="6">
        <f t="shared" si="92"/>
        <v>9.354154361296256</v>
      </c>
      <c r="AE309" s="5">
        <f t="shared" si="77"/>
        <v>2.7963482792681877</v>
      </c>
      <c r="AH309" s="6">
        <f t="shared" si="93"/>
        <v>2.349625437640372</v>
      </c>
      <c r="AI309" s="6">
        <f t="shared" si="94"/>
        <v>2.676443477961089</v>
      </c>
      <c r="AK309">
        <f t="shared" si="78"/>
        <v>814.1822094316805</v>
      </c>
      <c r="AL309">
        <v>807.95</v>
      </c>
      <c r="AQ309">
        <f t="shared" si="79"/>
        <v>2.5708548714771435</v>
      </c>
      <c r="AT309" s="1">
        <v>0.4597222222222222</v>
      </c>
      <c r="AU309">
        <v>807.95</v>
      </c>
      <c r="AV309">
        <v>999.735</v>
      </c>
      <c r="AW309">
        <v>85.153</v>
      </c>
      <c r="AX309">
        <v>1.35909</v>
      </c>
    </row>
    <row r="310" spans="8:50" ht="12.75">
      <c r="H310" t="s">
        <v>6</v>
      </c>
      <c r="I310" s="1">
        <v>0.4604166666666667</v>
      </c>
      <c r="J310">
        <v>1012.9</v>
      </c>
      <c r="K310">
        <v>42.62934</v>
      </c>
      <c r="L310">
        <v>161.75497</v>
      </c>
      <c r="M310">
        <v>1.35777</v>
      </c>
      <c r="N310">
        <f t="shared" si="80"/>
        <v>1.3577686459444809</v>
      </c>
      <c r="O310">
        <f t="shared" si="81"/>
        <v>47.37066</v>
      </c>
      <c r="P310">
        <f t="shared" si="82"/>
        <v>0.018562162745040186</v>
      </c>
      <c r="Q310">
        <f t="shared" si="83"/>
        <v>47.38922216274504</v>
      </c>
      <c r="R310">
        <f t="shared" si="84"/>
        <v>42.61077783725496</v>
      </c>
      <c r="S310">
        <f t="shared" si="85"/>
        <v>1.357365134196165</v>
      </c>
      <c r="T310">
        <f t="shared" si="86"/>
        <v>1.0927505384823968</v>
      </c>
      <c r="U310">
        <f t="shared" si="87"/>
        <v>1.3014022565480998</v>
      </c>
      <c r="V310">
        <f t="shared" si="88"/>
        <v>1.0476974697507007</v>
      </c>
      <c r="X310" s="6">
        <f t="shared" si="89"/>
        <v>0.12591986442470657</v>
      </c>
      <c r="Y310">
        <f t="shared" si="90"/>
        <v>2.1466825754646766</v>
      </c>
      <c r="AA310">
        <f t="shared" si="95"/>
        <v>0.11893294846538191</v>
      </c>
      <c r="AB310">
        <f t="shared" si="91"/>
        <v>2.2727930514904515</v>
      </c>
      <c r="AD310" s="6">
        <f t="shared" si="92"/>
        <v>9.362348925045005</v>
      </c>
      <c r="AE310" s="5">
        <f t="shared" si="77"/>
        <v>2.7654634983568145</v>
      </c>
      <c r="AH310" s="6">
        <f t="shared" si="93"/>
        <v>2.3204960772220384</v>
      </c>
      <c r="AI310" s="6">
        <f t="shared" si="94"/>
        <v>2.6402603082248453</v>
      </c>
      <c r="AK310">
        <f t="shared" si="78"/>
        <v>815.9304418764342</v>
      </c>
      <c r="AL310">
        <v>811.84</v>
      </c>
      <c r="AQ310">
        <f t="shared" si="79"/>
        <v>2.465334894552117</v>
      </c>
      <c r="AT310" s="1">
        <v>0.4604166666666667</v>
      </c>
      <c r="AU310">
        <v>811.84</v>
      </c>
      <c r="AV310">
        <v>1000.709</v>
      </c>
      <c r="AW310">
        <v>85.392</v>
      </c>
      <c r="AX310">
        <v>1.35777</v>
      </c>
    </row>
    <row r="311" spans="8:50" ht="12.75">
      <c r="H311" t="s">
        <v>6</v>
      </c>
      <c r="I311" s="1">
        <v>0.4611111111111111</v>
      </c>
      <c r="J311">
        <v>1014.1</v>
      </c>
      <c r="K311">
        <v>42.57</v>
      </c>
      <c r="L311">
        <v>162.11365</v>
      </c>
      <c r="M311">
        <v>1.35648</v>
      </c>
      <c r="N311">
        <f t="shared" si="80"/>
        <v>1.3564800274469764</v>
      </c>
      <c r="O311">
        <f t="shared" si="81"/>
        <v>47.43</v>
      </c>
      <c r="P311">
        <f t="shared" si="82"/>
        <v>0.018539398154933044</v>
      </c>
      <c r="Q311">
        <f t="shared" si="83"/>
        <v>47.448539398154935</v>
      </c>
      <c r="R311">
        <f t="shared" si="84"/>
        <v>42.551460601845065</v>
      </c>
      <c r="S311">
        <f t="shared" si="85"/>
        <v>1.356078226246866</v>
      </c>
      <c r="T311">
        <f t="shared" si="86"/>
        <v>1.0917145096946037</v>
      </c>
      <c r="U311">
        <f t="shared" si="87"/>
        <v>1.300233583451314</v>
      </c>
      <c r="V311">
        <f t="shared" si="88"/>
        <v>1.046756626256456</v>
      </c>
      <c r="X311" s="6">
        <f t="shared" si="89"/>
        <v>0.12594210954825855</v>
      </c>
      <c r="Y311">
        <f t="shared" si="90"/>
        <v>2.1397287590441394</v>
      </c>
      <c r="AA311">
        <f t="shared" si="95"/>
        <v>0.11895510038702456</v>
      </c>
      <c r="AB311">
        <f t="shared" si="91"/>
        <v>2.265408989596305</v>
      </c>
      <c r="AD311" s="6">
        <f t="shared" si="92"/>
        <v>9.370379921236715</v>
      </c>
      <c r="AE311" s="5">
        <f t="shared" si="77"/>
        <v>2.7567410260023273</v>
      </c>
      <c r="AH311" s="6">
        <f t="shared" si="93"/>
        <v>2.3115751043464865</v>
      </c>
      <c r="AI311" s="6">
        <f t="shared" si="94"/>
        <v>2.629179080517376</v>
      </c>
      <c r="AK311">
        <f t="shared" si="78"/>
        <v>817.0886143107039</v>
      </c>
      <c r="AL311">
        <v>814.45</v>
      </c>
      <c r="AQ311">
        <f t="shared" si="79"/>
        <v>2.4048787765880975</v>
      </c>
      <c r="AT311" s="1">
        <v>0.4611111111111111</v>
      </c>
      <c r="AU311">
        <v>814.45</v>
      </c>
      <c r="AV311">
        <v>1001.663</v>
      </c>
      <c r="AW311">
        <v>85.525</v>
      </c>
      <c r="AX311">
        <v>1.35648</v>
      </c>
    </row>
    <row r="312" spans="8:50" ht="12.75">
      <c r="H312" t="s">
        <v>6</v>
      </c>
      <c r="I312" s="1">
        <v>0.4618055555555556</v>
      </c>
      <c r="J312">
        <v>1016.3</v>
      </c>
      <c r="K312">
        <v>42.51181</v>
      </c>
      <c r="L312">
        <v>162.47315</v>
      </c>
      <c r="M312">
        <v>1.35522</v>
      </c>
      <c r="N312">
        <f t="shared" si="80"/>
        <v>1.3552201571060634</v>
      </c>
      <c r="O312">
        <f t="shared" si="81"/>
        <v>47.48819</v>
      </c>
      <c r="P312">
        <f t="shared" si="82"/>
        <v>0.018517130979712294</v>
      </c>
      <c r="Q312">
        <f t="shared" si="83"/>
        <v>47.50670713097971</v>
      </c>
      <c r="R312">
        <f t="shared" si="84"/>
        <v>42.49329286902029</v>
      </c>
      <c r="S312">
        <f t="shared" si="85"/>
        <v>1.3548200250237388</v>
      </c>
      <c r="T312">
        <f t="shared" si="86"/>
        <v>1.0907015913357527</v>
      </c>
      <c r="U312">
        <f t="shared" si="87"/>
        <v>1.2990908815316011</v>
      </c>
      <c r="V312">
        <f t="shared" si="88"/>
        <v>1.0458366909298202</v>
      </c>
      <c r="X312" s="6">
        <f t="shared" si="89"/>
        <v>0.12596387887428517</v>
      </c>
      <c r="Y312">
        <f t="shared" si="90"/>
        <v>2.125572577420072</v>
      </c>
      <c r="AA312">
        <f t="shared" si="95"/>
        <v>0.11897676908383757</v>
      </c>
      <c r="AB312">
        <f t="shared" si="91"/>
        <v>2.2504003827165286</v>
      </c>
      <c r="AD312" s="6">
        <f t="shared" si="92"/>
        <v>9.378246510095588</v>
      </c>
      <c r="AE312" s="5">
        <f t="shared" si="77"/>
        <v>2.738732118478024</v>
      </c>
      <c r="AH312" s="6">
        <f t="shared" si="93"/>
        <v>2.2942124672383954</v>
      </c>
      <c r="AI312" s="6">
        <f t="shared" si="94"/>
        <v>2.6076120005496515</v>
      </c>
      <c r="AK312">
        <f t="shared" si="78"/>
        <v>818.4675643889522</v>
      </c>
      <c r="AL312">
        <v>816.86</v>
      </c>
      <c r="AQ312">
        <f t="shared" si="79"/>
        <v>2.350978318409476</v>
      </c>
      <c r="AT312" s="1">
        <v>0.4618055555555556</v>
      </c>
      <c r="AU312">
        <v>816.86</v>
      </c>
      <c r="AV312">
        <v>1002.597</v>
      </c>
      <c r="AW312">
        <v>85.747</v>
      </c>
      <c r="AX312">
        <v>1.35522</v>
      </c>
    </row>
    <row r="313" spans="8:50" ht="12.75">
      <c r="H313" t="s">
        <v>6</v>
      </c>
      <c r="I313" s="1">
        <v>0.4625</v>
      </c>
      <c r="J313">
        <v>1015.9</v>
      </c>
      <c r="K313">
        <v>42.45477</v>
      </c>
      <c r="L313">
        <v>162.83344</v>
      </c>
      <c r="M313">
        <v>1.35399</v>
      </c>
      <c r="N313">
        <f t="shared" si="80"/>
        <v>1.3539888007352274</v>
      </c>
      <c r="O313">
        <f t="shared" si="81"/>
        <v>47.54523</v>
      </c>
      <c r="P313">
        <f t="shared" si="82"/>
        <v>0.01849535771695142</v>
      </c>
      <c r="Q313">
        <f t="shared" si="83"/>
        <v>47.56372535771695</v>
      </c>
      <c r="R313">
        <f t="shared" si="84"/>
        <v>42.43627464228305</v>
      </c>
      <c r="S313">
        <f t="shared" si="85"/>
        <v>1.3535902968754217</v>
      </c>
      <c r="T313">
        <f t="shared" si="86"/>
        <v>1.0897115953041718</v>
      </c>
      <c r="U313">
        <f t="shared" si="87"/>
        <v>1.2979739452256807</v>
      </c>
      <c r="V313">
        <f t="shared" si="88"/>
        <v>1.0449374982815076</v>
      </c>
      <c r="X313" s="6">
        <f t="shared" si="89"/>
        <v>0.12598517510536034</v>
      </c>
      <c r="Y313">
        <f t="shared" si="90"/>
        <v>2.130011446495078</v>
      </c>
      <c r="AA313">
        <f t="shared" si="95"/>
        <v>0.11899795785195469</v>
      </c>
      <c r="AB313">
        <f t="shared" si="91"/>
        <v>2.2550795820963434</v>
      </c>
      <c r="AD313" s="6">
        <f t="shared" si="92"/>
        <v>9.385949198375153</v>
      </c>
      <c r="AE313" s="5">
        <f t="shared" si="77"/>
        <v>2.744676428795105</v>
      </c>
      <c r="AH313" s="6">
        <f t="shared" si="93"/>
        <v>2.298692681673117</v>
      </c>
      <c r="AI313" s="6">
        <f t="shared" si="94"/>
        <v>2.6131771196260134</v>
      </c>
      <c r="AK313">
        <f t="shared" si="78"/>
        <v>819.2089383873196</v>
      </c>
      <c r="AL313">
        <v>817.19</v>
      </c>
      <c r="AQ313">
        <f t="shared" si="79"/>
        <v>2.370002911587653</v>
      </c>
      <c r="AT313" s="1">
        <v>0.4625</v>
      </c>
      <c r="AU313">
        <v>817.19</v>
      </c>
      <c r="AV313">
        <v>1003.512</v>
      </c>
      <c r="AW313">
        <v>85.742</v>
      </c>
      <c r="AX313">
        <v>1.35399</v>
      </c>
    </row>
    <row r="314" spans="8:50" ht="12.75">
      <c r="H314" t="s">
        <v>6</v>
      </c>
      <c r="I314" s="1">
        <v>0.46319444444444446</v>
      </c>
      <c r="J314">
        <v>1015.6</v>
      </c>
      <c r="K314">
        <v>42.39888</v>
      </c>
      <c r="L314">
        <v>163.19452</v>
      </c>
      <c r="M314">
        <v>1.35279</v>
      </c>
      <c r="N314">
        <f t="shared" si="80"/>
        <v>1.3527857300761037</v>
      </c>
      <c r="O314">
        <f t="shared" si="81"/>
        <v>47.60112</v>
      </c>
      <c r="P314">
        <f t="shared" si="82"/>
        <v>0.018474074954185408</v>
      </c>
      <c r="Q314">
        <f t="shared" si="83"/>
        <v>47.619594074954186</v>
      </c>
      <c r="R314">
        <f t="shared" si="84"/>
        <v>42.380405925045814</v>
      </c>
      <c r="S314">
        <f t="shared" si="85"/>
        <v>1.3523888140629476</v>
      </c>
      <c r="T314">
        <f t="shared" si="86"/>
        <v>1.0887443382579785</v>
      </c>
      <c r="U314">
        <f t="shared" si="87"/>
        <v>1.2968825741177086</v>
      </c>
      <c r="V314">
        <f t="shared" si="88"/>
        <v>1.044058886966191</v>
      </c>
      <c r="X314" s="6">
        <f t="shared" si="89"/>
        <v>0.12600600088257197</v>
      </c>
      <c r="Y314">
        <f t="shared" si="90"/>
        <v>2.133704295842013</v>
      </c>
      <c r="AA314">
        <f t="shared" si="95"/>
        <v>0.1190186699090258</v>
      </c>
      <c r="AB314">
        <f t="shared" si="91"/>
        <v>2.2589695010919226</v>
      </c>
      <c r="AD314" s="6">
        <f t="shared" si="92"/>
        <v>9.393488483612652</v>
      </c>
      <c r="AE314" s="5">
        <f t="shared" si="77"/>
        <v>2.7496554469809817</v>
      </c>
      <c r="AH314" s="6">
        <f t="shared" si="93"/>
        <v>2.3023134577773376</v>
      </c>
      <c r="AI314" s="6">
        <f t="shared" si="94"/>
        <v>2.617674683406147</v>
      </c>
      <c r="AK314">
        <f t="shared" si="78"/>
        <v>819.9560783218343</v>
      </c>
      <c r="AL314">
        <v>816.45</v>
      </c>
      <c r="AQ314">
        <f t="shared" si="79"/>
        <v>2.426259883225684</v>
      </c>
      <c r="AT314" s="1">
        <v>0.46319444444444446</v>
      </c>
      <c r="AU314">
        <v>816.45</v>
      </c>
      <c r="AV314">
        <v>1004.407</v>
      </c>
      <c r="AW314">
        <v>84.592</v>
      </c>
      <c r="AX314">
        <v>1.35279</v>
      </c>
    </row>
    <row r="315" spans="8:50" ht="12.75">
      <c r="H315" t="s">
        <v>6</v>
      </c>
      <c r="I315" s="1">
        <v>0.46388888888888885</v>
      </c>
      <c r="J315">
        <v>1013.2</v>
      </c>
      <c r="K315">
        <v>42.34416</v>
      </c>
      <c r="L315">
        <v>163.55637</v>
      </c>
      <c r="M315">
        <v>1.35161</v>
      </c>
      <c r="N315">
        <f t="shared" si="80"/>
        <v>1.3516111514203912</v>
      </c>
      <c r="O315">
        <f t="shared" si="81"/>
        <v>47.65584</v>
      </c>
      <c r="P315">
        <f t="shared" si="82"/>
        <v>0.018453286956603195</v>
      </c>
      <c r="Q315">
        <f t="shared" si="83"/>
        <v>47.6742932869566</v>
      </c>
      <c r="R315">
        <f t="shared" si="84"/>
        <v>42.3257067130434</v>
      </c>
      <c r="S315">
        <f t="shared" si="85"/>
        <v>1.35121578281774</v>
      </c>
      <c r="T315">
        <f t="shared" si="86"/>
        <v>1.087799986224348</v>
      </c>
      <c r="U315">
        <f t="shared" si="87"/>
        <v>1.2958169618200681</v>
      </c>
      <c r="V315">
        <f t="shared" si="88"/>
        <v>1.0432010128520535</v>
      </c>
      <c r="X315" s="6">
        <f t="shared" si="89"/>
        <v>0.12602635135511533</v>
      </c>
      <c r="Y315">
        <f t="shared" si="90"/>
        <v>2.152469836511215</v>
      </c>
      <c r="AA315">
        <f t="shared" si="95"/>
        <v>0.11903890100922933</v>
      </c>
      <c r="AB315">
        <f t="shared" si="91"/>
        <v>2.2788174084068373</v>
      </c>
      <c r="AD315" s="6">
        <f t="shared" si="92"/>
        <v>9.400862160430993</v>
      </c>
      <c r="AE315" s="5">
        <f t="shared" si="77"/>
        <v>2.7740556623762953</v>
      </c>
      <c r="AH315" s="6">
        <f t="shared" si="93"/>
        <v>2.323651041675366</v>
      </c>
      <c r="AI315" s="6">
        <f t="shared" si="94"/>
        <v>2.6441792619089335</v>
      </c>
      <c r="AK315">
        <f t="shared" si="78"/>
        <v>820.1833024211851</v>
      </c>
      <c r="AL315">
        <v>814.17</v>
      </c>
      <c r="AQ315">
        <f t="shared" si="79"/>
        <v>2.536685992914677</v>
      </c>
      <c r="AT315" s="1">
        <v>0.46388888888888885</v>
      </c>
      <c r="AU315">
        <v>814.17</v>
      </c>
      <c r="AV315">
        <v>1005.284</v>
      </c>
      <c r="AW315">
        <v>85.77</v>
      </c>
      <c r="AX315">
        <v>1.35161</v>
      </c>
    </row>
    <row r="316" spans="8:50" ht="12.75">
      <c r="H316" t="s">
        <v>6</v>
      </c>
      <c r="I316" s="1">
        <v>0.46458333333333335</v>
      </c>
      <c r="J316">
        <v>1012.7</v>
      </c>
      <c r="K316">
        <v>42.2906</v>
      </c>
      <c r="L316">
        <v>163.91899</v>
      </c>
      <c r="M316">
        <v>1.35047</v>
      </c>
      <c r="N316">
        <f t="shared" si="80"/>
        <v>1.3504646308427115</v>
      </c>
      <c r="O316">
        <f t="shared" si="81"/>
        <v>47.7094</v>
      </c>
      <c r="P316">
        <f t="shared" si="82"/>
        <v>0.01843298664969242</v>
      </c>
      <c r="Q316">
        <f t="shared" si="83"/>
        <v>47.727832986649695</v>
      </c>
      <c r="R316">
        <f t="shared" si="84"/>
        <v>42.272167013350305</v>
      </c>
      <c r="S316">
        <f t="shared" si="85"/>
        <v>1.350070769991826</v>
      </c>
      <c r="T316">
        <f t="shared" si="86"/>
        <v>1.086878190496312</v>
      </c>
      <c r="U316">
        <f t="shared" si="87"/>
        <v>1.2947767209566952</v>
      </c>
      <c r="V316">
        <f t="shared" si="88"/>
        <v>1.0423635640809272</v>
      </c>
      <c r="X316" s="6">
        <f t="shared" si="89"/>
        <v>0.12604623279286095</v>
      </c>
      <c r="Y316">
        <f t="shared" si="90"/>
        <v>2.1575586327869103</v>
      </c>
      <c r="AA316">
        <f t="shared" si="95"/>
        <v>0.11905865795052915</v>
      </c>
      <c r="AB316">
        <f t="shared" si="91"/>
        <v>2.2841861513801565</v>
      </c>
      <c r="AD316" s="6">
        <f t="shared" si="92"/>
        <v>9.408072061510092</v>
      </c>
      <c r="AE316" s="5">
        <f t="shared" si="77"/>
        <v>2.7808270954148675</v>
      </c>
      <c r="AH316" s="6">
        <f t="shared" si="93"/>
        <v>2.328946134066545</v>
      </c>
      <c r="AI316" s="6">
        <f t="shared" si="94"/>
        <v>2.6507565854068615</v>
      </c>
      <c r="AK316">
        <f t="shared" si="78"/>
        <v>820.845511193925</v>
      </c>
      <c r="AL316">
        <v>814.25</v>
      </c>
      <c r="AQ316">
        <f t="shared" si="79"/>
        <v>2.562698463010119</v>
      </c>
      <c r="AT316" s="1">
        <v>0.46458333333333335</v>
      </c>
      <c r="AU316">
        <v>814.25</v>
      </c>
      <c r="AV316">
        <v>1006.14</v>
      </c>
      <c r="AW316">
        <v>85.831</v>
      </c>
      <c r="AX316">
        <v>1.35047</v>
      </c>
    </row>
    <row r="317" spans="8:50" ht="12.75">
      <c r="H317" t="s">
        <v>6</v>
      </c>
      <c r="I317" s="1">
        <v>0.46527777777777773</v>
      </c>
      <c r="J317">
        <v>1013.1</v>
      </c>
      <c r="K317">
        <v>42.23821</v>
      </c>
      <c r="L317">
        <v>164.28234</v>
      </c>
      <c r="M317">
        <v>1.34935</v>
      </c>
      <c r="N317">
        <f t="shared" si="80"/>
        <v>1.3493461689470645</v>
      </c>
      <c r="O317">
        <f t="shared" si="81"/>
        <v>47.76179</v>
      </c>
      <c r="P317">
        <f t="shared" si="82"/>
        <v>0.01841317463613149</v>
      </c>
      <c r="Q317">
        <f t="shared" si="83"/>
        <v>47.78020317463613</v>
      </c>
      <c r="R317">
        <f t="shared" si="84"/>
        <v>42.21979682536387</v>
      </c>
      <c r="S317">
        <f t="shared" si="85"/>
        <v>1.3489537763872754</v>
      </c>
      <c r="T317">
        <f t="shared" si="86"/>
        <v>1.0859789517195797</v>
      </c>
      <c r="U317">
        <f t="shared" si="87"/>
        <v>1.2937618581688006</v>
      </c>
      <c r="V317">
        <f t="shared" si="88"/>
        <v>1.0415465459993376</v>
      </c>
      <c r="X317" s="6">
        <f t="shared" si="89"/>
        <v>0.126065643973174</v>
      </c>
      <c r="Y317">
        <f t="shared" si="90"/>
        <v>2.1561281667113055</v>
      </c>
      <c r="AA317">
        <f t="shared" si="95"/>
        <v>0.11907794006708039</v>
      </c>
      <c r="AB317">
        <f t="shared" si="91"/>
        <v>2.2826535769096985</v>
      </c>
      <c r="AD317" s="6">
        <f t="shared" si="92"/>
        <v>9.41511731623371</v>
      </c>
      <c r="AE317" s="5">
        <f t="shared" si="77"/>
        <v>2.779191439989368</v>
      </c>
      <c r="AH317" s="6">
        <f t="shared" si="93"/>
        <v>2.3266004508098375</v>
      </c>
      <c r="AI317" s="6">
        <f t="shared" si="94"/>
        <v>2.6478428841032287</v>
      </c>
      <c r="AK317">
        <f t="shared" si="78"/>
        <v>821.7064421675849</v>
      </c>
      <c r="AL317">
        <v>814.78</v>
      </c>
      <c r="AQ317">
        <f t="shared" si="79"/>
        <v>2.572076416593378</v>
      </c>
      <c r="AT317" s="1">
        <v>0.46527777777777773</v>
      </c>
      <c r="AU317">
        <v>814.78</v>
      </c>
      <c r="AV317">
        <v>1006.976</v>
      </c>
      <c r="AW317">
        <v>85.853</v>
      </c>
      <c r="AX317">
        <v>1.34935</v>
      </c>
    </row>
    <row r="318" spans="8:50" ht="12.75">
      <c r="H318" t="s">
        <v>6</v>
      </c>
      <c r="I318" s="1">
        <v>0.46597222222222223</v>
      </c>
      <c r="J318">
        <v>1013.4</v>
      </c>
      <c r="K318">
        <v>42.187</v>
      </c>
      <c r="L318">
        <v>164.64644</v>
      </c>
      <c r="M318">
        <v>1.34826</v>
      </c>
      <c r="N318">
        <f t="shared" si="80"/>
        <v>1.3482557698060271</v>
      </c>
      <c r="O318">
        <f t="shared" si="81"/>
        <v>47.813</v>
      </c>
      <c r="P318">
        <f t="shared" si="82"/>
        <v>0.018393851571631578</v>
      </c>
      <c r="Q318">
        <f t="shared" si="83"/>
        <v>47.83139385157163</v>
      </c>
      <c r="R318">
        <f t="shared" si="84"/>
        <v>42.16860614842837</v>
      </c>
      <c r="S318">
        <f t="shared" si="85"/>
        <v>1.3478648062649226</v>
      </c>
      <c r="T318">
        <f t="shared" si="86"/>
        <v>1.0851022733243465</v>
      </c>
      <c r="U318">
        <f t="shared" si="87"/>
        <v>1.2927723830937485</v>
      </c>
      <c r="V318">
        <f t="shared" si="88"/>
        <v>1.0407499663658712</v>
      </c>
      <c r="X318" s="6">
        <f t="shared" si="89"/>
        <v>0.1260845836394663</v>
      </c>
      <c r="Y318">
        <f t="shared" si="90"/>
        <v>2.1553819352469983</v>
      </c>
      <c r="AA318">
        <f t="shared" si="95"/>
        <v>0.11909674664851326</v>
      </c>
      <c r="AB318">
        <f t="shared" si="91"/>
        <v>2.2818459910721454</v>
      </c>
      <c r="AD318" s="6">
        <f t="shared" si="92"/>
        <v>9.421997049691589</v>
      </c>
      <c r="AE318" s="5">
        <f t="shared" si="77"/>
        <v>2.7784325903760307</v>
      </c>
      <c r="AH318" s="6">
        <f t="shared" si="93"/>
        <v>2.325073641877844</v>
      </c>
      <c r="AI318" s="6">
        <f t="shared" si="94"/>
        <v>2.645946351328469</v>
      </c>
      <c r="AK318">
        <f t="shared" si="78"/>
        <v>822.5253466895351</v>
      </c>
      <c r="AL318">
        <v>815.88</v>
      </c>
      <c r="AQ318">
        <f t="shared" si="79"/>
        <v>2.5605016968403658</v>
      </c>
      <c r="AT318" s="1">
        <v>0.46597222222222223</v>
      </c>
      <c r="AU318">
        <v>815.88</v>
      </c>
      <c r="AV318">
        <v>1007.794</v>
      </c>
      <c r="AW318">
        <v>85.895</v>
      </c>
      <c r="AX318">
        <v>1.34826</v>
      </c>
    </row>
    <row r="319" spans="8:50" ht="12.75">
      <c r="H319" t="s">
        <v>6</v>
      </c>
      <c r="I319" s="1">
        <v>0.4666666666666666</v>
      </c>
      <c r="J319">
        <v>1011.6</v>
      </c>
      <c r="K319">
        <v>42.13697</v>
      </c>
      <c r="L319">
        <v>165.01125</v>
      </c>
      <c r="M319">
        <v>1.34719</v>
      </c>
      <c r="N319">
        <f t="shared" si="80"/>
        <v>1.3471932289152584</v>
      </c>
      <c r="O319">
        <f t="shared" si="81"/>
        <v>47.86303</v>
      </c>
      <c r="P319">
        <f t="shared" si="82"/>
        <v>0.018375014404683282</v>
      </c>
      <c r="Q319">
        <f t="shared" si="83"/>
        <v>47.881405014404685</v>
      </c>
      <c r="R319">
        <f t="shared" si="84"/>
        <v>42.118594985595315</v>
      </c>
      <c r="S319">
        <f t="shared" si="85"/>
        <v>1.3468036555761442</v>
      </c>
      <c r="T319">
        <f t="shared" si="86"/>
        <v>1.0842479910407072</v>
      </c>
      <c r="U319">
        <f t="shared" si="87"/>
        <v>1.2918081159257115</v>
      </c>
      <c r="V319">
        <f t="shared" si="88"/>
        <v>1.0399736804273516</v>
      </c>
      <c r="X319" s="6">
        <f t="shared" si="89"/>
        <v>0.12610305418871823</v>
      </c>
      <c r="Y319">
        <f t="shared" si="90"/>
        <v>2.169766610693633</v>
      </c>
      <c r="AA319">
        <f t="shared" si="95"/>
        <v>0.11911508059943995</v>
      </c>
      <c r="AB319">
        <f t="shared" si="91"/>
        <v>2.2970575607070294</v>
      </c>
      <c r="AD319" s="6">
        <f t="shared" si="92"/>
        <v>9.428711723825506</v>
      </c>
      <c r="AE319" s="5">
        <f t="shared" si="77"/>
        <v>2.7971748248833705</v>
      </c>
      <c r="AH319" s="6">
        <f t="shared" si="93"/>
        <v>2.341338490565242</v>
      </c>
      <c r="AI319" s="6">
        <f t="shared" si="94"/>
        <v>2.666149808333314</v>
      </c>
      <c r="AK319">
        <f t="shared" si="78"/>
        <v>822.8222802240297</v>
      </c>
      <c r="AL319">
        <v>815.03</v>
      </c>
      <c r="AQ319">
        <f t="shared" si="79"/>
        <v>2.6177126631601118</v>
      </c>
      <c r="AT319" s="1">
        <v>0.4666666666666666</v>
      </c>
      <c r="AU319">
        <v>815.03</v>
      </c>
      <c r="AV319">
        <v>1008.591</v>
      </c>
      <c r="AW319">
        <v>85.917</v>
      </c>
      <c r="AX319">
        <v>1.34719</v>
      </c>
    </row>
    <row r="320" spans="8:50" ht="12.75">
      <c r="H320" t="s">
        <v>6</v>
      </c>
      <c r="I320" s="1">
        <v>0.4673611111111111</v>
      </c>
      <c r="J320">
        <v>1009.9</v>
      </c>
      <c r="K320">
        <v>42.08812</v>
      </c>
      <c r="L320">
        <v>165.37676</v>
      </c>
      <c r="M320">
        <v>1.34616</v>
      </c>
      <c r="N320">
        <f t="shared" si="80"/>
        <v>1.3461583474705945</v>
      </c>
      <c r="O320">
        <f t="shared" si="81"/>
        <v>47.91188</v>
      </c>
      <c r="P320">
        <f t="shared" si="82"/>
        <v>0.01835666016986228</v>
      </c>
      <c r="Q320">
        <f t="shared" si="83"/>
        <v>47.93023666016986</v>
      </c>
      <c r="R320">
        <f t="shared" si="84"/>
        <v>42.06976333983014</v>
      </c>
      <c r="S320">
        <f t="shared" si="85"/>
        <v>1.3457701259581283</v>
      </c>
      <c r="T320">
        <f t="shared" si="86"/>
        <v>1.0834159451761336</v>
      </c>
      <c r="U320">
        <f t="shared" si="87"/>
        <v>1.2908688818277865</v>
      </c>
      <c r="V320">
        <f t="shared" si="88"/>
        <v>1.0392175474308483</v>
      </c>
      <c r="X320" s="6">
        <f t="shared" si="89"/>
        <v>0.1261210579564857</v>
      </c>
      <c r="Y320">
        <f t="shared" si="90"/>
        <v>2.183431975171656</v>
      </c>
      <c r="AA320">
        <f t="shared" si="95"/>
        <v>0.11913294474730995</v>
      </c>
      <c r="AB320">
        <f t="shared" si="91"/>
        <v>2.3115079650617516</v>
      </c>
      <c r="AD320" s="6">
        <f t="shared" si="92"/>
        <v>9.435261790558652</v>
      </c>
      <c r="AE320" s="5">
        <f t="shared" si="77"/>
        <v>2.81498735791897</v>
      </c>
      <c r="AH320" s="6">
        <f t="shared" si="93"/>
        <v>2.3567770378107213</v>
      </c>
      <c r="AI320" s="6">
        <f t="shared" si="94"/>
        <v>2.6853268711813065</v>
      </c>
      <c r="AK320">
        <f t="shared" si="78"/>
        <v>823.1229657795094</v>
      </c>
      <c r="AL320">
        <v>814.35</v>
      </c>
      <c r="AQ320">
        <f t="shared" si="79"/>
        <v>2.6682447027410543</v>
      </c>
      <c r="AT320" s="1">
        <v>0.4673611111111111</v>
      </c>
      <c r="AU320">
        <v>814.35</v>
      </c>
      <c r="AV320">
        <v>1009.37</v>
      </c>
      <c r="AW320">
        <v>85.952</v>
      </c>
      <c r="AX320">
        <v>1.34616</v>
      </c>
    </row>
    <row r="321" spans="8:50" ht="12.75">
      <c r="H321" t="s">
        <v>6</v>
      </c>
      <c r="I321" s="1">
        <v>0.4680555555555555</v>
      </c>
      <c r="J321">
        <v>1009.1</v>
      </c>
      <c r="K321">
        <v>42.04045</v>
      </c>
      <c r="L321">
        <v>165.74296</v>
      </c>
      <c r="M321">
        <v>1.34515</v>
      </c>
      <c r="N321">
        <f t="shared" si="80"/>
        <v>1.345150932293388</v>
      </c>
      <c r="O321">
        <f t="shared" si="81"/>
        <v>47.95955</v>
      </c>
      <c r="P321">
        <f t="shared" si="82"/>
        <v>0.01833878598663846</v>
      </c>
      <c r="Q321">
        <f t="shared" si="83"/>
        <v>47.977888785986636</v>
      </c>
      <c r="R321">
        <f t="shared" si="84"/>
        <v>42.022111214013364</v>
      </c>
      <c r="S321">
        <f t="shared" si="85"/>
        <v>1.3447640246595185</v>
      </c>
      <c r="T321">
        <f t="shared" si="86"/>
        <v>1.0826059805556154</v>
      </c>
      <c r="U321">
        <f t="shared" si="87"/>
        <v>1.2899545108697685</v>
      </c>
      <c r="V321">
        <f t="shared" si="88"/>
        <v>1.0384814305735826</v>
      </c>
      <c r="X321" s="6">
        <f t="shared" si="89"/>
        <v>0.12613859721736023</v>
      </c>
      <c r="Y321">
        <f t="shared" si="90"/>
        <v>2.190564877619445</v>
      </c>
      <c r="AA321">
        <f t="shared" si="95"/>
        <v>0.11915034184316979</v>
      </c>
      <c r="AB321">
        <f t="shared" si="91"/>
        <v>2.3190431223456427</v>
      </c>
      <c r="AD321" s="6">
        <f t="shared" si="92"/>
        <v>9.441647691751054</v>
      </c>
      <c r="AE321" s="5">
        <f t="shared" si="77"/>
        <v>2.824374813269273</v>
      </c>
      <c r="AH321" s="6">
        <f t="shared" si="93"/>
        <v>2.3645579570398985</v>
      </c>
      <c r="AI321" s="6">
        <f t="shared" si="94"/>
        <v>2.6949919759803844</v>
      </c>
      <c r="AK321">
        <f t="shared" si="78"/>
        <v>823.6228159579091</v>
      </c>
      <c r="AL321">
        <v>815.47</v>
      </c>
      <c r="AQ321">
        <f t="shared" si="79"/>
        <v>2.653939050994879</v>
      </c>
      <c r="AT321" s="1">
        <v>0.4680555555555555</v>
      </c>
      <c r="AU321">
        <v>815.47</v>
      </c>
      <c r="AV321">
        <v>1010.128</v>
      </c>
      <c r="AW321">
        <v>85.956</v>
      </c>
      <c r="AX321">
        <v>1.34515</v>
      </c>
    </row>
    <row r="322" spans="8:50" ht="12.75">
      <c r="H322" t="s">
        <v>6</v>
      </c>
      <c r="I322" s="1">
        <v>0.46875</v>
      </c>
      <c r="J322">
        <v>1008.2</v>
      </c>
      <c r="K322">
        <v>41.99398</v>
      </c>
      <c r="L322">
        <v>166.10984</v>
      </c>
      <c r="M322">
        <v>1.34417</v>
      </c>
      <c r="N322">
        <f t="shared" si="80"/>
        <v>1.34417121691685</v>
      </c>
      <c r="O322">
        <f t="shared" si="81"/>
        <v>48.00602</v>
      </c>
      <c r="P322">
        <f t="shared" si="82"/>
        <v>0.018321396535008357</v>
      </c>
      <c r="Q322">
        <f t="shared" si="83"/>
        <v>48.02434139653501</v>
      </c>
      <c r="R322">
        <f t="shared" si="84"/>
        <v>41.97565860346499</v>
      </c>
      <c r="S322">
        <f t="shared" si="85"/>
        <v>1.343785585079021</v>
      </c>
      <c r="T322">
        <f t="shared" si="86"/>
        <v>1.081818285077424</v>
      </c>
      <c r="U322">
        <f t="shared" si="87"/>
        <v>1.2890652202677881</v>
      </c>
      <c r="V322">
        <f t="shared" si="88"/>
        <v>1.0377655047259977</v>
      </c>
      <c r="X322" s="6">
        <f t="shared" si="89"/>
        <v>0.12615566684487012</v>
      </c>
      <c r="Y322">
        <f t="shared" si="90"/>
        <v>2.198401203629706</v>
      </c>
      <c r="AA322">
        <f t="shared" si="95"/>
        <v>0.11916726728509677</v>
      </c>
      <c r="AB322">
        <f t="shared" si="91"/>
        <v>2.327323401424976</v>
      </c>
      <c r="AD322" s="6">
        <f t="shared" si="92"/>
        <v>9.447867183581788</v>
      </c>
      <c r="AE322" s="5">
        <f aca="true" t="shared" si="96" ref="AE322:AE385">-$AD322*LN($J322/$D$12)</f>
        <v>2.834665472412261</v>
      </c>
      <c r="AH322" s="6">
        <f t="shared" si="93"/>
        <v>2.373182669440733</v>
      </c>
      <c r="AI322" s="6">
        <f t="shared" si="94"/>
        <v>2.7057052023692916</v>
      </c>
      <c r="AK322">
        <f aca="true" t="shared" si="97" ref="AK322:AK385">$AM$2*$D$12*SIN(RADIANS(90-$K322))*EXP(-$AN$2*$M322*($AO$2+$AP$2*($AH322-1)))</f>
        <v>824.0798031735383</v>
      </c>
      <c r="AL322">
        <v>814.72</v>
      </c>
      <c r="AQ322">
        <f aca="true" t="shared" si="98" ref="AQ322:AQ385">1-((1/$AP$2)*((1/($AN$2*$M322))*LN($AL322/($AM$2*$D$12*SIN(RADIANS(90-$K322))))+$AO$2))</f>
        <v>2.7057078466208067</v>
      </c>
      <c r="AT322" s="1">
        <v>0.46875</v>
      </c>
      <c r="AU322">
        <v>814.72</v>
      </c>
      <c r="AV322">
        <v>1010.866</v>
      </c>
      <c r="AW322">
        <v>85.98</v>
      </c>
      <c r="AX322">
        <v>1.34417</v>
      </c>
    </row>
    <row r="323" spans="8:50" ht="12.75">
      <c r="H323" t="s">
        <v>6</v>
      </c>
      <c r="I323" s="1">
        <v>0.4694444444444445</v>
      </c>
      <c r="J323">
        <v>1006.7</v>
      </c>
      <c r="K323">
        <v>41.94871</v>
      </c>
      <c r="L323">
        <v>166.47738</v>
      </c>
      <c r="M323">
        <v>1.34322</v>
      </c>
      <c r="N323">
        <f aca="true" t="shared" si="99" ref="N323:N386">1/(COS(RADIANS($K323))+0.50572*((96.07995-$K323)^(-1.6364)))</f>
        <v>1.3432190163038602</v>
      </c>
      <c r="O323">
        <f aca="true" t="shared" si="100" ref="O323:O386">90-$K323</f>
        <v>48.05129</v>
      </c>
      <c r="P323">
        <f aca="true" t="shared" si="101" ref="P323:P386">0.061359*(180/PI())*(0.1594+1.123*(PI()/180)*$O323+0.065656*((PI()/180)^2)*$O323^2)/(1+28.9344*(PI()/180)*$O323+277.3971*((PI()/180)^2)*$O323^2)</f>
        <v>0.018304489057789648</v>
      </c>
      <c r="Q323">
        <f aca="true" t="shared" si="102" ref="Q323:Q386">$O323+$P323</f>
        <v>48.06959448905779</v>
      </c>
      <c r="R323">
        <f aca="true" t="shared" si="103" ref="R323:R386">90-$Q323</f>
        <v>41.93040551094221</v>
      </c>
      <c r="S323">
        <f aca="true" t="shared" si="104" ref="S323:S386">1/(COS(RADIANS($R323))+0.50572*((96.07995-$R323)^(-1.6364)))</f>
        <v>1.342834622585718</v>
      </c>
      <c r="T323">
        <f aca="true" t="shared" si="105" ref="T323:T386">$S323*EXP(-$F$2/8434.5)</f>
        <v>1.0810527101039302</v>
      </c>
      <c r="U323">
        <f aca="true" t="shared" si="106" ref="U323:U386">1/(COS(RADIANS($K323))+0.50572*((6.07995-RADIANS($K323))^(-1.6364)))</f>
        <v>1.288200847173615</v>
      </c>
      <c r="V323">
        <f aca="true" t="shared" si="107" ref="V323:V386">$U323*EXP(-$F$2/8434.5)</f>
        <v>1.037069638786678</v>
      </c>
      <c r="X323" s="6">
        <f aca="true" t="shared" si="108" ref="X323:X386">0.128-0.054*LOG10($T323)</f>
        <v>0.1261722690278568</v>
      </c>
      <c r="Y323">
        <f aca="true" t="shared" si="109" ref="Y323:Y386">-(1/($T323*$X323))*LN($J323/$D$12)</f>
        <v>2.2105844166043394</v>
      </c>
      <c r="AA323">
        <f t="shared" si="95"/>
        <v>0.11918372371528094</v>
      </c>
      <c r="AB323">
        <f aca="true" t="shared" si="110" ref="AB323:AB386">-(1/($T323*$AA323))*LN($J323/$D$12)</f>
        <v>2.340205885720535</v>
      </c>
      <c r="AD323" s="6">
        <f aca="true" t="shared" si="111" ref="AD323:AD386">(9.38076*(SIN(RADIANS(90-$K323))+(0.003+(SIN(RADIANS(90-$K323)))^2)^0.5))/(2.0015*(1-$F$2*(10^(-4))))+0.91018</f>
        <v>9.453920694690618</v>
      </c>
      <c r="AE323" s="5">
        <f t="shared" si="96"/>
        <v>2.85055773870286</v>
      </c>
      <c r="AH323" s="6">
        <f aca="true" t="shared" si="112" ref="AH323:AH386">((11.1/$U323)*LN($AG$2*$D$12/$J323))+1</f>
        <v>2.386933491005329</v>
      </c>
      <c r="AI323" s="6">
        <f aca="true" t="shared" si="113" ref="AI323:AI386">((11.1/$V323)*LN($AG$2*$D$12/$J323))+1</f>
        <v>2.7227858489588206</v>
      </c>
      <c r="AK323">
        <f t="shared" si="97"/>
        <v>824.3727760411292</v>
      </c>
      <c r="AL323">
        <v>814.11</v>
      </c>
      <c r="AQ323">
        <f t="shared" si="98"/>
        <v>2.7518678022688707</v>
      </c>
      <c r="AT323" s="1">
        <v>0.4694444444444445</v>
      </c>
      <c r="AU323">
        <v>814.11</v>
      </c>
      <c r="AV323">
        <v>1011.586</v>
      </c>
      <c r="AW323">
        <v>85.902</v>
      </c>
      <c r="AX323">
        <v>1.34322</v>
      </c>
    </row>
    <row r="324" spans="8:50" ht="12.75">
      <c r="H324" t="s">
        <v>6</v>
      </c>
      <c r="I324" s="1">
        <v>0.4701388888888889</v>
      </c>
      <c r="J324">
        <v>1007.8</v>
      </c>
      <c r="K324">
        <v>41.90463</v>
      </c>
      <c r="L324">
        <v>166.84557</v>
      </c>
      <c r="M324">
        <v>1.34229</v>
      </c>
      <c r="N324">
        <f t="shared" si="99"/>
        <v>1.3422939413715735</v>
      </c>
      <c r="O324">
        <f t="shared" si="100"/>
        <v>48.09537</v>
      </c>
      <c r="P324">
        <f t="shared" si="101"/>
        <v>0.018288057157581375</v>
      </c>
      <c r="Q324">
        <f t="shared" si="102"/>
        <v>48.113658057157586</v>
      </c>
      <c r="R324">
        <f t="shared" si="103"/>
        <v>41.886341942842414</v>
      </c>
      <c r="S324">
        <f t="shared" si="104"/>
        <v>1.3419107487613513</v>
      </c>
      <c r="T324">
        <f t="shared" si="105"/>
        <v>1.0803089429379464</v>
      </c>
      <c r="U324">
        <f t="shared" si="106"/>
        <v>1.2873610433058058</v>
      </c>
      <c r="V324">
        <f t="shared" si="107"/>
        <v>1.0363935523706882</v>
      </c>
      <c r="X324" s="6">
        <f t="shared" si="108"/>
        <v>0.1261884095523899</v>
      </c>
      <c r="Y324">
        <f t="shared" si="109"/>
        <v>2.203812381646982</v>
      </c>
      <c r="AA324">
        <f t="shared" si="95"/>
        <v>0.11919971732423688</v>
      </c>
      <c r="AB324">
        <f t="shared" si="110"/>
        <v>2.333022138260994</v>
      </c>
      <c r="AD324" s="6">
        <f t="shared" si="111"/>
        <v>9.459809978640804</v>
      </c>
      <c r="AE324" s="5">
        <f t="shared" si="96"/>
        <v>2.842002589771339</v>
      </c>
      <c r="AH324" s="6">
        <f t="shared" si="112"/>
        <v>2.3784219985842485</v>
      </c>
      <c r="AI324" s="6">
        <f t="shared" si="113"/>
        <v>2.712213259291288</v>
      </c>
      <c r="AK324">
        <f t="shared" si="97"/>
        <v>825.2780747308867</v>
      </c>
      <c r="AL324">
        <v>814.69</v>
      </c>
      <c r="AQ324">
        <f t="shared" si="98"/>
        <v>2.754843550150952</v>
      </c>
      <c r="AT324" s="1">
        <v>0.4701388888888889</v>
      </c>
      <c r="AU324">
        <v>814.69</v>
      </c>
      <c r="AV324">
        <v>1012.285</v>
      </c>
      <c r="AW324">
        <v>86.022</v>
      </c>
      <c r="AX324">
        <v>1.34229</v>
      </c>
    </row>
    <row r="325" spans="8:50" ht="12.75">
      <c r="H325" t="s">
        <v>6</v>
      </c>
      <c r="I325" s="1">
        <v>0.4708333333333334</v>
      </c>
      <c r="J325">
        <v>1010.3</v>
      </c>
      <c r="K325">
        <v>41.86176</v>
      </c>
      <c r="L325">
        <v>167.21438</v>
      </c>
      <c r="M325">
        <v>1.3414</v>
      </c>
      <c r="N325">
        <f t="shared" si="99"/>
        <v>1.3413962378933022</v>
      </c>
      <c r="O325">
        <f t="shared" si="100"/>
        <v>48.13824</v>
      </c>
      <c r="P325">
        <f t="shared" si="101"/>
        <v>0.018272105699512056</v>
      </c>
      <c r="Q325">
        <f t="shared" si="102"/>
        <v>48.15651210569951</v>
      </c>
      <c r="R325">
        <f t="shared" si="103"/>
        <v>41.84348789430049</v>
      </c>
      <c r="S325">
        <f t="shared" si="104"/>
        <v>1.3410142092135604</v>
      </c>
      <c r="T325">
        <f t="shared" si="105"/>
        <v>1.0795871813065785</v>
      </c>
      <c r="U325">
        <f t="shared" si="106"/>
        <v>1.286546036541211</v>
      </c>
      <c r="V325">
        <f t="shared" si="107"/>
        <v>1.0357374289309143</v>
      </c>
      <c r="X325" s="6">
        <f t="shared" si="108"/>
        <v>0.12620408316141463</v>
      </c>
      <c r="Y325">
        <f t="shared" si="109"/>
        <v>2.186827574783387</v>
      </c>
      <c r="AA325">
        <f t="shared" si="95"/>
        <v>0.11921524334518958</v>
      </c>
      <c r="AB325">
        <f t="shared" si="110"/>
        <v>2.315027519664695</v>
      </c>
      <c r="AD325" s="6">
        <f t="shared" si="111"/>
        <v>9.46553277087232</v>
      </c>
      <c r="AE325" s="5">
        <f t="shared" si="96"/>
        <v>2.820270276339145</v>
      </c>
      <c r="AH325" s="6">
        <f t="shared" si="112"/>
        <v>2.3579192688137702</v>
      </c>
      <c r="AI325" s="6">
        <f t="shared" si="113"/>
        <v>2.6867456987033584</v>
      </c>
      <c r="AK325">
        <f t="shared" si="97"/>
        <v>826.503140867762</v>
      </c>
      <c r="AL325">
        <v>817.27</v>
      </c>
      <c r="AQ325">
        <f t="shared" si="98"/>
        <v>2.685627269101709</v>
      </c>
      <c r="AT325" s="1">
        <v>0.4708333333333334</v>
      </c>
      <c r="AU325">
        <v>817.27</v>
      </c>
      <c r="AV325">
        <v>1012.965</v>
      </c>
      <c r="AW325">
        <v>86.283</v>
      </c>
      <c r="AX325">
        <v>1.3414</v>
      </c>
    </row>
    <row r="326" spans="8:50" ht="12.75">
      <c r="H326" t="s">
        <v>6</v>
      </c>
      <c r="I326" s="1">
        <v>0.47152777777777777</v>
      </c>
      <c r="J326">
        <v>1012</v>
      </c>
      <c r="K326">
        <v>41.8201</v>
      </c>
      <c r="L326">
        <v>167.58381</v>
      </c>
      <c r="M326">
        <v>1.34053</v>
      </c>
      <c r="N326">
        <f t="shared" si="99"/>
        <v>1.3405257360182137</v>
      </c>
      <c r="O326">
        <f t="shared" si="100"/>
        <v>48.1799</v>
      </c>
      <c r="P326">
        <f t="shared" si="101"/>
        <v>0.018256632155116505</v>
      </c>
      <c r="Q326">
        <f t="shared" si="102"/>
        <v>48.19815663215512</v>
      </c>
      <c r="R326">
        <f t="shared" si="103"/>
        <v>41.80184336784488</v>
      </c>
      <c r="S326">
        <f t="shared" si="104"/>
        <v>1.340144834460597</v>
      </c>
      <c r="T326">
        <f t="shared" si="105"/>
        <v>1.0788872887680787</v>
      </c>
      <c r="U326">
        <f t="shared" si="106"/>
        <v>1.2857556772984298</v>
      </c>
      <c r="V326">
        <f t="shared" si="107"/>
        <v>1.035101148046438</v>
      </c>
      <c r="X326" s="6">
        <f t="shared" si="108"/>
        <v>0.1262192918766829</v>
      </c>
      <c r="Y326">
        <f t="shared" si="109"/>
        <v>2.175636383599665</v>
      </c>
      <c r="AA326">
        <f t="shared" si="95"/>
        <v>0.11923030421223688</v>
      </c>
      <c r="AB326">
        <f t="shared" si="110"/>
        <v>2.3031668461591774</v>
      </c>
      <c r="AD326" s="6">
        <f t="shared" si="111"/>
        <v>9.471089471586437</v>
      </c>
      <c r="AE326" s="5">
        <f t="shared" si="96"/>
        <v>2.8060025930208305</v>
      </c>
      <c r="AH326" s="6">
        <f t="shared" si="112"/>
        <v>2.344239624805323</v>
      </c>
      <c r="AI326" s="6">
        <f t="shared" si="113"/>
        <v>2.6697534656443205</v>
      </c>
      <c r="AK326">
        <f t="shared" si="97"/>
        <v>827.5173025042036</v>
      </c>
      <c r="AL326">
        <v>819.1</v>
      </c>
      <c r="AQ326">
        <f t="shared" si="98"/>
        <v>2.6426684042095587</v>
      </c>
      <c r="AT326" s="1">
        <v>0.47152777777777777</v>
      </c>
      <c r="AU326">
        <v>819.1</v>
      </c>
      <c r="AV326">
        <v>1013.625</v>
      </c>
      <c r="AW326">
        <v>86.382</v>
      </c>
      <c r="AX326">
        <v>1.34053</v>
      </c>
    </row>
    <row r="327" spans="8:50" ht="12.75">
      <c r="H327" t="s">
        <v>6</v>
      </c>
      <c r="I327" s="1">
        <v>0.47222222222222227</v>
      </c>
      <c r="J327">
        <v>1012.1</v>
      </c>
      <c r="K327">
        <v>41.77965</v>
      </c>
      <c r="L327">
        <v>167.95384</v>
      </c>
      <c r="M327">
        <v>1.33968</v>
      </c>
      <c r="N327">
        <f t="shared" si="99"/>
        <v>1.3396822713667147</v>
      </c>
      <c r="O327">
        <f t="shared" si="100"/>
        <v>48.22035</v>
      </c>
      <c r="P327">
        <f t="shared" si="101"/>
        <v>0.018241634078111395</v>
      </c>
      <c r="Q327">
        <f t="shared" si="102"/>
        <v>48.23859163407811</v>
      </c>
      <c r="R327">
        <f t="shared" si="103"/>
        <v>41.76140836592189</v>
      </c>
      <c r="S327">
        <f t="shared" si="104"/>
        <v>1.3393024604789314</v>
      </c>
      <c r="T327">
        <f t="shared" si="105"/>
        <v>1.0782091332748527</v>
      </c>
      <c r="U327">
        <f t="shared" si="106"/>
        <v>1.2849898207849109</v>
      </c>
      <c r="V327">
        <f t="shared" si="107"/>
        <v>1.034484593151617</v>
      </c>
      <c r="X327" s="6">
        <f t="shared" si="108"/>
        <v>0.12623403765860047</v>
      </c>
      <c r="Y327">
        <f t="shared" si="109"/>
        <v>2.1760245097585336</v>
      </c>
      <c r="AA327">
        <f t="shared" si="95"/>
        <v>0.11924490228369541</v>
      </c>
      <c r="AB327">
        <f t="shared" si="110"/>
        <v>2.3035648036121965</v>
      </c>
      <c r="AD327" s="6">
        <f t="shared" si="111"/>
        <v>9.476480470130712</v>
      </c>
      <c r="AE327" s="5">
        <f t="shared" si="96"/>
        <v>2.8066634209676073</v>
      </c>
      <c r="AH327" s="6">
        <f t="shared" si="112"/>
        <v>2.344187259344399</v>
      </c>
      <c r="AI327" s="6">
        <f t="shared" si="113"/>
        <v>2.669688419644899</v>
      </c>
      <c r="AK327">
        <f t="shared" si="97"/>
        <v>828.1273034351419</v>
      </c>
      <c r="AL327">
        <v>820.01</v>
      </c>
      <c r="AQ327">
        <f t="shared" si="98"/>
        <v>2.6318966425119585</v>
      </c>
      <c r="AT327" s="1">
        <v>0.47222222222222227</v>
      </c>
      <c r="AU327">
        <v>820.01</v>
      </c>
      <c r="AV327">
        <v>1014.265</v>
      </c>
      <c r="AW327">
        <v>86.407</v>
      </c>
      <c r="AX327">
        <v>1.33968</v>
      </c>
    </row>
    <row r="328" spans="8:50" ht="12.75">
      <c r="H328" t="s">
        <v>6</v>
      </c>
      <c r="I328" s="1">
        <v>0.47291666666666665</v>
      </c>
      <c r="J328">
        <v>1010.5</v>
      </c>
      <c r="K328">
        <v>41.74041</v>
      </c>
      <c r="L328">
        <v>168.32445</v>
      </c>
      <c r="M328">
        <v>1.33887</v>
      </c>
      <c r="N328">
        <f t="shared" si="99"/>
        <v>1.3388656849691474</v>
      </c>
      <c r="O328">
        <f t="shared" si="100"/>
        <v>48.25959</v>
      </c>
      <c r="P328">
        <f t="shared" si="101"/>
        <v>0.01822710910341688</v>
      </c>
      <c r="Q328">
        <f t="shared" si="102"/>
        <v>48.27781710910342</v>
      </c>
      <c r="R328">
        <f t="shared" si="103"/>
        <v>41.72218289089658</v>
      </c>
      <c r="S328">
        <f t="shared" si="104"/>
        <v>1.338486928642195</v>
      </c>
      <c r="T328">
        <f t="shared" si="105"/>
        <v>1.0775525871243057</v>
      </c>
      <c r="U328">
        <f t="shared" si="106"/>
        <v>1.284248326945734</v>
      </c>
      <c r="V328">
        <f t="shared" si="107"/>
        <v>1.0338876514948523</v>
      </c>
      <c r="X328" s="6">
        <f t="shared" si="108"/>
        <v>0.12624832240660988</v>
      </c>
      <c r="Y328">
        <f t="shared" si="109"/>
        <v>2.1887338850807034</v>
      </c>
      <c r="AA328">
        <f t="shared" si="95"/>
        <v>0.11925903984273431</v>
      </c>
      <c r="AB328">
        <f t="shared" si="110"/>
        <v>2.317006589608017</v>
      </c>
      <c r="AD328" s="6">
        <f t="shared" si="111"/>
        <v>9.481706144960551</v>
      </c>
      <c r="AE328" s="5">
        <f t="shared" si="96"/>
        <v>2.823212336131687</v>
      </c>
      <c r="AH328" s="6">
        <f t="shared" si="112"/>
        <v>2.3586379417242904</v>
      </c>
      <c r="AI328" s="6">
        <f t="shared" si="113"/>
        <v>2.687638401582266</v>
      </c>
      <c r="AK328">
        <f t="shared" si="97"/>
        <v>828.3062007001272</v>
      </c>
      <c r="AL328">
        <v>820.57</v>
      </c>
      <c r="AQ328">
        <f t="shared" si="98"/>
        <v>2.632882268012186</v>
      </c>
      <c r="AT328" s="1">
        <v>0.47291666666666665</v>
      </c>
      <c r="AU328">
        <v>820.57</v>
      </c>
      <c r="AV328">
        <v>1014.887</v>
      </c>
      <c r="AW328">
        <v>86.464</v>
      </c>
      <c r="AX328">
        <v>1.33887</v>
      </c>
    </row>
    <row r="329" spans="8:50" ht="12.75">
      <c r="H329" t="s">
        <v>6</v>
      </c>
      <c r="I329" s="1">
        <v>0.47361111111111115</v>
      </c>
      <c r="J329">
        <v>1009.5</v>
      </c>
      <c r="K329">
        <v>41.70239</v>
      </c>
      <c r="L329">
        <v>168.69563</v>
      </c>
      <c r="M329">
        <v>1.33808</v>
      </c>
      <c r="N329">
        <f t="shared" si="99"/>
        <v>1.3380760307016073</v>
      </c>
      <c r="O329">
        <f t="shared" si="100"/>
        <v>48.29761</v>
      </c>
      <c r="P329">
        <f t="shared" si="101"/>
        <v>0.018213058638797335</v>
      </c>
      <c r="Q329">
        <f t="shared" si="102"/>
        <v>48.3158230586388</v>
      </c>
      <c r="R329">
        <f t="shared" si="103"/>
        <v>41.6841769413612</v>
      </c>
      <c r="S329">
        <f t="shared" si="104"/>
        <v>1.3376982928897558</v>
      </c>
      <c r="T329">
        <f t="shared" si="105"/>
        <v>1.0769176937404743</v>
      </c>
      <c r="U329">
        <f t="shared" si="106"/>
        <v>1.2835312488436577</v>
      </c>
      <c r="V329">
        <f t="shared" si="107"/>
        <v>1.0333103657944633</v>
      </c>
      <c r="X329" s="6">
        <f t="shared" si="108"/>
        <v>0.1262621443265461</v>
      </c>
      <c r="Y329">
        <f t="shared" si="109"/>
        <v>2.197066039929933</v>
      </c>
      <c r="AA329">
        <f t="shared" si="95"/>
        <v>0.11927271550391172</v>
      </c>
      <c r="AB329">
        <f t="shared" si="110"/>
        <v>2.325814988420284</v>
      </c>
      <c r="AD329" s="6">
        <f t="shared" si="111"/>
        <v>9.486765533378625</v>
      </c>
      <c r="AE329" s="5">
        <f t="shared" si="96"/>
        <v>2.8341116252813356</v>
      </c>
      <c r="AH329" s="6">
        <f t="shared" si="112"/>
        <v>2.3679593738554803</v>
      </c>
      <c r="AI329" s="6">
        <f t="shared" si="113"/>
        <v>2.699217061605829</v>
      </c>
      <c r="AK329">
        <f t="shared" si="97"/>
        <v>828.6125061347053</v>
      </c>
      <c r="AL329">
        <v>820.71</v>
      </c>
      <c r="AQ329">
        <f t="shared" si="98"/>
        <v>2.64818877389727</v>
      </c>
      <c r="AT329" s="1">
        <v>0.47361111111111115</v>
      </c>
      <c r="AU329">
        <v>820.71</v>
      </c>
      <c r="AV329">
        <v>1015.487</v>
      </c>
      <c r="AW329">
        <v>86.404</v>
      </c>
      <c r="AX329">
        <v>1.33808</v>
      </c>
    </row>
    <row r="330" spans="8:50" ht="12.75">
      <c r="H330" t="s">
        <v>6</v>
      </c>
      <c r="I330" s="1">
        <v>0.47430555555555554</v>
      </c>
      <c r="J330">
        <v>1012.3</v>
      </c>
      <c r="K330">
        <v>41.6656</v>
      </c>
      <c r="L330">
        <v>169.06736</v>
      </c>
      <c r="M330">
        <v>1.33731</v>
      </c>
      <c r="N330">
        <f t="shared" si="99"/>
        <v>1.3373133661918282</v>
      </c>
      <c r="O330">
        <f t="shared" si="100"/>
        <v>48.3344</v>
      </c>
      <c r="P330">
        <f t="shared" si="101"/>
        <v>0.018199484148479956</v>
      </c>
      <c r="Q330">
        <f t="shared" si="102"/>
        <v>48.352599484148485</v>
      </c>
      <c r="R330">
        <f t="shared" si="103"/>
        <v>41.647400515851515</v>
      </c>
      <c r="S330">
        <f t="shared" si="104"/>
        <v>1.3369366109035459</v>
      </c>
      <c r="T330">
        <f t="shared" si="105"/>
        <v>1.076304499560357</v>
      </c>
      <c r="U330">
        <f t="shared" si="106"/>
        <v>1.282838642821108</v>
      </c>
      <c r="V330">
        <f t="shared" si="107"/>
        <v>1.0327527814090758</v>
      </c>
      <c r="X330" s="6">
        <f t="shared" si="108"/>
        <v>0.12627550158272385</v>
      </c>
      <c r="Y330">
        <f t="shared" si="109"/>
        <v>2.1777056119591114</v>
      </c>
      <c r="AA330">
        <f t="shared" si="95"/>
        <v>0.11928592783018822</v>
      </c>
      <c r="AB330">
        <f t="shared" si="110"/>
        <v>2.3053085426901148</v>
      </c>
      <c r="AD330" s="6">
        <f t="shared" si="111"/>
        <v>9.491657665551019</v>
      </c>
      <c r="AE330" s="5">
        <f t="shared" si="96"/>
        <v>2.809283022641024</v>
      </c>
      <c r="AH330" s="6">
        <f t="shared" si="112"/>
        <v>2.344731633000504</v>
      </c>
      <c r="AI330" s="6">
        <f t="shared" si="113"/>
        <v>2.670364615898985</v>
      </c>
      <c r="AK330">
        <f t="shared" si="97"/>
        <v>829.8233063362319</v>
      </c>
      <c r="AL330">
        <v>822.37</v>
      </c>
      <c r="AQ330">
        <f t="shared" si="98"/>
        <v>2.608724482425641</v>
      </c>
      <c r="AT330" s="1">
        <v>0.47430555555555554</v>
      </c>
      <c r="AU330">
        <v>822.37</v>
      </c>
      <c r="AV330">
        <v>1016.069</v>
      </c>
      <c r="AW330">
        <v>86.588</v>
      </c>
      <c r="AX330">
        <v>1.33731</v>
      </c>
    </row>
    <row r="331" spans="8:50" ht="12.75">
      <c r="H331" t="s">
        <v>6</v>
      </c>
      <c r="I331" s="1">
        <v>0.475</v>
      </c>
      <c r="J331">
        <v>1012.8</v>
      </c>
      <c r="K331">
        <v>41.63003</v>
      </c>
      <c r="L331">
        <v>169.43962</v>
      </c>
      <c r="M331">
        <v>1.33658</v>
      </c>
      <c r="N331">
        <f t="shared" si="99"/>
        <v>1.3365773394253118</v>
      </c>
      <c r="O331">
        <f t="shared" si="100"/>
        <v>48.36997</v>
      </c>
      <c r="P331">
        <f t="shared" si="101"/>
        <v>0.01818637979161761</v>
      </c>
      <c r="Q331">
        <f t="shared" si="102"/>
        <v>48.38815637979162</v>
      </c>
      <c r="R331">
        <f t="shared" si="103"/>
        <v>41.61184362020838</v>
      </c>
      <c r="S331">
        <f t="shared" si="104"/>
        <v>1.3362015312458504</v>
      </c>
      <c r="T331">
        <f t="shared" si="105"/>
        <v>1.0757127216580538</v>
      </c>
      <c r="U331">
        <f t="shared" si="106"/>
        <v>1.2821701930518974</v>
      </c>
      <c r="V331">
        <f t="shared" si="107"/>
        <v>1.0322146440819475</v>
      </c>
      <c r="X331" s="6">
        <f t="shared" si="108"/>
        <v>0.12628839954431734</v>
      </c>
      <c r="Y331">
        <f t="shared" si="109"/>
        <v>2.175046180642276</v>
      </c>
      <c r="AA331">
        <f t="shared" si="95"/>
        <v>0.1192986824977523</v>
      </c>
      <c r="AB331">
        <f t="shared" si="110"/>
        <v>2.302482268347502</v>
      </c>
      <c r="AD331" s="6">
        <f t="shared" si="111"/>
        <v>9.49638422084151</v>
      </c>
      <c r="AE331" s="5">
        <f t="shared" si="96"/>
        <v>2.805992618709058</v>
      </c>
      <c r="AH331" s="6">
        <f t="shared" si="112"/>
        <v>2.3411577506946406</v>
      </c>
      <c r="AI331" s="6">
        <f t="shared" si="113"/>
        <v>2.6659253014673148</v>
      </c>
      <c r="AK331">
        <f t="shared" si="97"/>
        <v>830.4570307225019</v>
      </c>
      <c r="AL331">
        <v>822.69</v>
      </c>
      <c r="AQ331">
        <f t="shared" si="98"/>
        <v>2.6162541940828024</v>
      </c>
      <c r="AT331" s="1">
        <v>0.475</v>
      </c>
      <c r="AU331">
        <v>822.69</v>
      </c>
      <c r="AV331">
        <v>1016.63</v>
      </c>
      <c r="AW331">
        <v>86.689</v>
      </c>
      <c r="AX331">
        <v>1.33658</v>
      </c>
    </row>
    <row r="332" spans="8:50" ht="12.75">
      <c r="H332" t="s">
        <v>6</v>
      </c>
      <c r="I332" s="1">
        <v>0.4756944444444444</v>
      </c>
      <c r="J332">
        <v>1011.7</v>
      </c>
      <c r="K332">
        <v>41.59569</v>
      </c>
      <c r="L332">
        <v>169.8124</v>
      </c>
      <c r="M332">
        <v>1.33587</v>
      </c>
      <c r="N332">
        <f t="shared" si="99"/>
        <v>1.3358680179276348</v>
      </c>
      <c r="O332">
        <f t="shared" si="100"/>
        <v>48.40431</v>
      </c>
      <c r="P332">
        <f t="shared" si="101"/>
        <v>0.018173747180733165</v>
      </c>
      <c r="Q332">
        <f t="shared" si="102"/>
        <v>48.422483747180735</v>
      </c>
      <c r="R332">
        <f t="shared" si="103"/>
        <v>41.577516252819265</v>
      </c>
      <c r="S332">
        <f t="shared" si="104"/>
        <v>1.3354931214735162</v>
      </c>
      <c r="T332">
        <f t="shared" si="105"/>
        <v>1.07514241442039</v>
      </c>
      <c r="U332">
        <f t="shared" si="106"/>
        <v>1.2815259645577655</v>
      </c>
      <c r="V332">
        <f t="shared" si="107"/>
        <v>1.0316960061590092</v>
      </c>
      <c r="X332" s="6">
        <f t="shared" si="108"/>
        <v>0.1263008362626715</v>
      </c>
      <c r="Y332">
        <f t="shared" si="109"/>
        <v>2.183988271169389</v>
      </c>
      <c r="AA332">
        <f t="shared" si="95"/>
        <v>0.11931097793105949</v>
      </c>
      <c r="AB332">
        <f t="shared" si="110"/>
        <v>2.3119376759776973</v>
      </c>
      <c r="AD332" s="6">
        <f t="shared" si="111"/>
        <v>9.500944208734284</v>
      </c>
      <c r="AE332" s="5">
        <f t="shared" si="96"/>
        <v>2.8176645681682877</v>
      </c>
      <c r="AH332" s="6">
        <f t="shared" si="112"/>
        <v>2.3512443592941996</v>
      </c>
      <c r="AI332" s="6">
        <f t="shared" si="113"/>
        <v>2.6784544289791974</v>
      </c>
      <c r="AK332">
        <f t="shared" si="97"/>
        <v>830.6851952240415</v>
      </c>
      <c r="AL332">
        <v>823.05</v>
      </c>
      <c r="AQ332">
        <f t="shared" si="98"/>
        <v>2.621718819238795</v>
      </c>
      <c r="AT332" s="1">
        <v>0.4756944444444444</v>
      </c>
      <c r="AU332">
        <v>823.05</v>
      </c>
      <c r="AV332">
        <v>1017.172</v>
      </c>
      <c r="AW332">
        <v>86.791</v>
      </c>
      <c r="AX332">
        <v>1.33587</v>
      </c>
    </row>
    <row r="333" spans="8:50" ht="12.75">
      <c r="H333" t="s">
        <v>6</v>
      </c>
      <c r="I333" s="1">
        <v>0.4763888888888889</v>
      </c>
      <c r="J333">
        <v>1010.8</v>
      </c>
      <c r="K333">
        <v>41.56258</v>
      </c>
      <c r="L333">
        <v>170.18568</v>
      </c>
      <c r="M333">
        <v>1.33519</v>
      </c>
      <c r="N333">
        <f t="shared" si="99"/>
        <v>1.335185267026016</v>
      </c>
      <c r="O333">
        <f t="shared" si="100"/>
        <v>48.43742</v>
      </c>
      <c r="P333">
        <f t="shared" si="101"/>
        <v>0.01816158431498635</v>
      </c>
      <c r="Q333">
        <f t="shared" si="102"/>
        <v>48.45558158431499</v>
      </c>
      <c r="R333">
        <f t="shared" si="103"/>
        <v>41.54441841568501</v>
      </c>
      <c r="S333">
        <f t="shared" si="104"/>
        <v>1.3348112472004388</v>
      </c>
      <c r="T333">
        <f t="shared" si="105"/>
        <v>1.0745934696594626</v>
      </c>
      <c r="U333">
        <f t="shared" si="106"/>
        <v>1.280905838580941</v>
      </c>
      <c r="V333">
        <f t="shared" si="107"/>
        <v>1.0311967720339903</v>
      </c>
      <c r="X333" s="6">
        <f t="shared" si="108"/>
        <v>0.12631281336099726</v>
      </c>
      <c r="Y333">
        <f t="shared" si="109"/>
        <v>2.1914535519666387</v>
      </c>
      <c r="AA333">
        <f t="shared" si="95"/>
        <v>0.11932281607403902</v>
      </c>
      <c r="AB333">
        <f t="shared" si="110"/>
        <v>2.3198301264286165</v>
      </c>
      <c r="AD333" s="6">
        <f t="shared" si="111"/>
        <v>9.505337957494332</v>
      </c>
      <c r="AE333" s="5">
        <f t="shared" si="96"/>
        <v>2.8274272419993003</v>
      </c>
      <c r="AH333" s="6">
        <f t="shared" si="112"/>
        <v>2.3596109424192733</v>
      </c>
      <c r="AI333" s="6">
        <f t="shared" si="113"/>
        <v>2.6888470188946423</v>
      </c>
      <c r="AK333">
        <f t="shared" si="97"/>
        <v>830.9430883175869</v>
      </c>
      <c r="AL333">
        <v>822.8</v>
      </c>
      <c r="AQ333">
        <f t="shared" si="98"/>
        <v>2.6482231778193066</v>
      </c>
      <c r="AT333" s="1">
        <v>0.4763888888888889</v>
      </c>
      <c r="AU333">
        <v>822.8</v>
      </c>
      <c r="AV333">
        <v>1017.694</v>
      </c>
      <c r="AW333">
        <v>86.774</v>
      </c>
      <c r="AX333">
        <v>1.33519</v>
      </c>
    </row>
    <row r="334" spans="8:50" ht="12.75">
      <c r="H334" t="s">
        <v>6</v>
      </c>
      <c r="I334" s="1">
        <v>0.4770833333333333</v>
      </c>
      <c r="J334">
        <v>1010.7</v>
      </c>
      <c r="K334">
        <v>41.5307</v>
      </c>
      <c r="L334">
        <v>170.55944</v>
      </c>
      <c r="M334">
        <v>1.33453</v>
      </c>
      <c r="N334">
        <f t="shared" si="99"/>
        <v>1.3345289572943777</v>
      </c>
      <c r="O334">
        <f t="shared" si="100"/>
        <v>48.4693</v>
      </c>
      <c r="P334">
        <f t="shared" si="101"/>
        <v>0.018149889271961647</v>
      </c>
      <c r="Q334">
        <f t="shared" si="102"/>
        <v>48.48744988927196</v>
      </c>
      <c r="R334">
        <f t="shared" si="103"/>
        <v>41.51255011072804</v>
      </c>
      <c r="S334">
        <f t="shared" si="104"/>
        <v>1.334155779275348</v>
      </c>
      <c r="T334">
        <f t="shared" si="105"/>
        <v>1.0740657834016856</v>
      </c>
      <c r="U334">
        <f t="shared" si="106"/>
        <v>1.28030970097186</v>
      </c>
      <c r="V334">
        <f t="shared" si="107"/>
        <v>1.0307168498104695</v>
      </c>
      <c r="X334" s="6">
        <f t="shared" si="108"/>
        <v>0.12632433240167093</v>
      </c>
      <c r="Y334">
        <f t="shared" si="109"/>
        <v>2.1930594659595615</v>
      </c>
      <c r="AA334">
        <f aca="true" t="shared" si="114" ref="AA334:AA397">1/(6.6296+1.7513*$T334-0.1202*($T334^2)+0.0065*($T334^3)-0.00013*($T334^4))</f>
        <v>0.1193341987965389</v>
      </c>
      <c r="AB334">
        <f t="shared" si="110"/>
        <v>2.321520366737834</v>
      </c>
      <c r="AD334" s="6">
        <f t="shared" si="111"/>
        <v>9.509565783911476</v>
      </c>
      <c r="AE334" s="5">
        <f t="shared" si="96"/>
        <v>2.8296256801628488</v>
      </c>
      <c r="AH334" s="6">
        <f t="shared" si="112"/>
        <v>2.3611017611063696</v>
      </c>
      <c r="AI334" s="6">
        <f t="shared" si="113"/>
        <v>2.6906988462202857</v>
      </c>
      <c r="AK334">
        <f t="shared" si="97"/>
        <v>831.377899350376</v>
      </c>
      <c r="AL334">
        <v>822.82</v>
      </c>
      <c r="AQ334">
        <f t="shared" si="98"/>
        <v>2.664482803761616</v>
      </c>
      <c r="AT334" s="1">
        <v>0.4770833333333333</v>
      </c>
      <c r="AU334">
        <v>822.82</v>
      </c>
      <c r="AV334">
        <v>1018.196</v>
      </c>
      <c r="AW334">
        <v>86.757</v>
      </c>
      <c r="AX334">
        <v>1.33453</v>
      </c>
    </row>
    <row r="335" spans="8:50" ht="12.75">
      <c r="H335" t="s">
        <v>6</v>
      </c>
      <c r="I335" s="1">
        <v>0.4777777777777778</v>
      </c>
      <c r="J335">
        <v>1009.8</v>
      </c>
      <c r="K335">
        <v>41.50006</v>
      </c>
      <c r="L335">
        <v>170.93367</v>
      </c>
      <c r="M335">
        <v>1.3339</v>
      </c>
      <c r="N335">
        <f t="shared" si="99"/>
        <v>1.3338991698907872</v>
      </c>
      <c r="O335">
        <f t="shared" si="100"/>
        <v>48.49994</v>
      </c>
      <c r="P335">
        <f t="shared" si="101"/>
        <v>0.018138663868191313</v>
      </c>
      <c r="Q335">
        <f t="shared" si="102"/>
        <v>48.518078663868195</v>
      </c>
      <c r="R335">
        <f t="shared" si="103"/>
        <v>41.481921336131805</v>
      </c>
      <c r="S335">
        <f t="shared" si="104"/>
        <v>1.333526798856392</v>
      </c>
      <c r="T335">
        <f t="shared" si="105"/>
        <v>1.0735594209836499</v>
      </c>
      <c r="U335">
        <f t="shared" si="106"/>
        <v>1.279737628716471</v>
      </c>
      <c r="V335">
        <f t="shared" si="107"/>
        <v>1.030256301466197</v>
      </c>
      <c r="X335" s="6">
        <f t="shared" si="108"/>
        <v>0.12633539127918048</v>
      </c>
      <c r="Y335">
        <f t="shared" si="109"/>
        <v>2.200470242477448</v>
      </c>
      <c r="AA335">
        <f t="shared" si="114"/>
        <v>0.11934512433135976</v>
      </c>
      <c r="AB335">
        <f t="shared" si="110"/>
        <v>2.329355896515108</v>
      </c>
      <c r="AD335" s="6">
        <f t="shared" si="111"/>
        <v>9.513626668314934</v>
      </c>
      <c r="AE335" s="5">
        <f t="shared" si="96"/>
        <v>2.8393094113413673</v>
      </c>
      <c r="AH335" s="6">
        <f t="shared" si="112"/>
        <v>2.3694372905104606</v>
      </c>
      <c r="AI335" s="6">
        <f t="shared" si="113"/>
        <v>2.701052862612621</v>
      </c>
      <c r="AK335">
        <f t="shared" si="97"/>
        <v>831.5994711446721</v>
      </c>
      <c r="AL335">
        <v>824.71</v>
      </c>
      <c r="AQ335">
        <f t="shared" si="98"/>
        <v>2.6134749375805644</v>
      </c>
      <c r="AT335" s="1">
        <v>0.4777777777777778</v>
      </c>
      <c r="AU335">
        <v>824.71</v>
      </c>
      <c r="AV335">
        <v>1018.679</v>
      </c>
      <c r="AW335">
        <v>86.762</v>
      </c>
      <c r="AX335">
        <v>1.3339</v>
      </c>
    </row>
    <row r="336" spans="8:50" ht="12.75">
      <c r="H336" t="s">
        <v>6</v>
      </c>
      <c r="I336" s="1">
        <v>0.4784722222222222</v>
      </c>
      <c r="J336">
        <v>1008.4</v>
      </c>
      <c r="K336">
        <v>41.47066</v>
      </c>
      <c r="L336">
        <v>171.30834</v>
      </c>
      <c r="M336">
        <v>1.3333</v>
      </c>
      <c r="N336">
        <f t="shared" si="99"/>
        <v>1.3332957848274691</v>
      </c>
      <c r="O336">
        <f t="shared" si="100"/>
        <v>48.52934</v>
      </c>
      <c r="P336">
        <f t="shared" si="101"/>
        <v>0.01812790632230299</v>
      </c>
      <c r="Q336">
        <f t="shared" si="102"/>
        <v>48.547467906322304</v>
      </c>
      <c r="R336">
        <f t="shared" si="103"/>
        <v>41.452532093677696</v>
      </c>
      <c r="S336">
        <f t="shared" si="104"/>
        <v>1.332924186209313</v>
      </c>
      <c r="T336">
        <f t="shared" si="105"/>
        <v>1.0730742860129614</v>
      </c>
      <c r="U336">
        <f t="shared" si="106"/>
        <v>1.2791895159564797</v>
      </c>
      <c r="V336">
        <f t="shared" si="107"/>
        <v>1.0298150417796614</v>
      </c>
      <c r="X336" s="6">
        <f t="shared" si="108"/>
        <v>0.12634599144627653</v>
      </c>
      <c r="Y336">
        <f t="shared" si="109"/>
        <v>2.211513364995641</v>
      </c>
      <c r="AA336">
        <f t="shared" si="114"/>
        <v>0.11935559441494716</v>
      </c>
      <c r="AB336">
        <f t="shared" si="110"/>
        <v>2.3410368828264465</v>
      </c>
      <c r="AD336" s="6">
        <f t="shared" si="111"/>
        <v>9.517520906753735</v>
      </c>
      <c r="AE336" s="5">
        <f t="shared" si="96"/>
        <v>2.8536760051382224</v>
      </c>
      <c r="AH336" s="6">
        <f t="shared" si="112"/>
        <v>2.382062839410088</v>
      </c>
      <c r="AI336" s="6">
        <f t="shared" si="113"/>
        <v>2.7167357465581583</v>
      </c>
      <c r="AK336">
        <f t="shared" si="97"/>
        <v>831.6803377010075</v>
      </c>
      <c r="AL336">
        <v>823.42</v>
      </c>
      <c r="AQ336">
        <f t="shared" si="98"/>
        <v>2.6750053496539996</v>
      </c>
      <c r="AT336" s="1">
        <v>0.4784722222222222</v>
      </c>
      <c r="AU336">
        <v>823.42</v>
      </c>
      <c r="AV336">
        <v>1019.141</v>
      </c>
      <c r="AW336">
        <v>86.736</v>
      </c>
      <c r="AX336">
        <v>1.3333</v>
      </c>
    </row>
    <row r="337" spans="8:50" ht="12.75">
      <c r="H337" t="s">
        <v>6</v>
      </c>
      <c r="I337" s="1">
        <v>0.4791666666666667</v>
      </c>
      <c r="J337">
        <v>1008.4</v>
      </c>
      <c r="K337">
        <v>41.44251</v>
      </c>
      <c r="L337">
        <v>171.68345</v>
      </c>
      <c r="M337">
        <v>1.33272</v>
      </c>
      <c r="N337">
        <f t="shared" si="99"/>
        <v>1.3327188920954747</v>
      </c>
      <c r="O337">
        <f t="shared" si="100"/>
        <v>48.55749</v>
      </c>
      <c r="P337">
        <f t="shared" si="101"/>
        <v>0.018117618582798124</v>
      </c>
      <c r="Q337">
        <f t="shared" si="102"/>
        <v>48.5756076185828</v>
      </c>
      <c r="R337">
        <f t="shared" si="103"/>
        <v>41.4243923814172</v>
      </c>
      <c r="S337">
        <f t="shared" si="104"/>
        <v>1.3323480313053662</v>
      </c>
      <c r="T337">
        <f t="shared" si="105"/>
        <v>1.0726104509212266</v>
      </c>
      <c r="U337">
        <f t="shared" si="106"/>
        <v>1.278665447438557</v>
      </c>
      <c r="V337">
        <f t="shared" si="107"/>
        <v>1.0293931389764037</v>
      </c>
      <c r="X337" s="6">
        <f t="shared" si="108"/>
        <v>0.12635613069470225</v>
      </c>
      <c r="Y337">
        <f t="shared" si="109"/>
        <v>2.2122921662674404</v>
      </c>
      <c r="AA337">
        <f t="shared" si="114"/>
        <v>0.1193656071551483</v>
      </c>
      <c r="AB337">
        <f t="shared" si="110"/>
        <v>2.3418527728210705</v>
      </c>
      <c r="AD337" s="6">
        <f t="shared" si="111"/>
        <v>9.521247460067983</v>
      </c>
      <c r="AE337" s="5">
        <f t="shared" si="96"/>
        <v>2.8547933523843096</v>
      </c>
      <c r="AH337" s="6">
        <f t="shared" si="112"/>
        <v>2.382629285954316</v>
      </c>
      <c r="AI337" s="6">
        <f t="shared" si="113"/>
        <v>2.71743936075229</v>
      </c>
      <c r="AK337">
        <f t="shared" si="97"/>
        <v>832.0847560805471</v>
      </c>
      <c r="AL337">
        <v>823.04</v>
      </c>
      <c r="AQ337">
        <f t="shared" si="98"/>
        <v>2.703525600496601</v>
      </c>
      <c r="AT337" s="1">
        <v>0.4791666666666667</v>
      </c>
      <c r="AU337">
        <v>823.04</v>
      </c>
      <c r="AV337">
        <v>1019.584</v>
      </c>
      <c r="AW337">
        <v>86.754</v>
      </c>
      <c r="AX337">
        <v>1.33272</v>
      </c>
    </row>
    <row r="338" spans="8:50" ht="12.75">
      <c r="H338" t="s">
        <v>6</v>
      </c>
      <c r="I338" s="1">
        <v>0.4798611111111111</v>
      </c>
      <c r="J338">
        <v>1009</v>
      </c>
      <c r="K338">
        <v>41.4156</v>
      </c>
      <c r="L338">
        <v>172.05897</v>
      </c>
      <c r="M338">
        <v>1.33217</v>
      </c>
      <c r="N338">
        <f t="shared" si="99"/>
        <v>1.3321681766975217</v>
      </c>
      <c r="O338">
        <f t="shared" si="100"/>
        <v>48.5844</v>
      </c>
      <c r="P338">
        <f t="shared" si="101"/>
        <v>0.01810779536176812</v>
      </c>
      <c r="Q338">
        <f t="shared" si="102"/>
        <v>48.602507795361774</v>
      </c>
      <c r="R338">
        <f t="shared" si="103"/>
        <v>41.397492204638226</v>
      </c>
      <c r="S338">
        <f t="shared" si="104"/>
        <v>1.3317980196408796</v>
      </c>
      <c r="T338">
        <f t="shared" si="105"/>
        <v>1.0721676625163992</v>
      </c>
      <c r="U338">
        <f t="shared" si="106"/>
        <v>1.2781651398637286</v>
      </c>
      <c r="V338">
        <f t="shared" si="107"/>
        <v>1.0289903649858045</v>
      </c>
      <c r="X338" s="6">
        <f t="shared" si="108"/>
        <v>0.12636581396251378</v>
      </c>
      <c r="Y338">
        <f t="shared" si="109"/>
        <v>2.2086458850445814</v>
      </c>
      <c r="AA338">
        <f t="shared" si="114"/>
        <v>0.11937516770416214</v>
      </c>
      <c r="AB338">
        <f t="shared" si="110"/>
        <v>2.3379848622309756</v>
      </c>
      <c r="AD338" s="6">
        <f t="shared" si="111"/>
        <v>9.524807925623927</v>
      </c>
      <c r="AE338" s="5">
        <f t="shared" si="96"/>
        <v>2.8501953066258596</v>
      </c>
      <c r="AH338" s="6">
        <f t="shared" si="112"/>
        <v>2.378004830277204</v>
      </c>
      <c r="AI338" s="6">
        <f t="shared" si="113"/>
        <v>2.711695071749728</v>
      </c>
      <c r="AK338">
        <f t="shared" si="97"/>
        <v>832.6171906224531</v>
      </c>
      <c r="AL338">
        <v>822.87</v>
      </c>
      <c r="AQ338">
        <f t="shared" si="98"/>
        <v>2.7238902064105686</v>
      </c>
      <c r="AT338" s="1">
        <v>0.4798611111111111</v>
      </c>
      <c r="AU338">
        <v>822.87</v>
      </c>
      <c r="AV338">
        <v>1020.008</v>
      </c>
      <c r="AW338">
        <v>86.814</v>
      </c>
      <c r="AX338">
        <v>1.33217</v>
      </c>
    </row>
    <row r="339" spans="8:50" ht="12.75">
      <c r="H339" t="s">
        <v>6</v>
      </c>
      <c r="I339" s="1">
        <v>0.48055555555555557</v>
      </c>
      <c r="J339">
        <v>1008.3</v>
      </c>
      <c r="K339">
        <v>41.38994</v>
      </c>
      <c r="L339">
        <v>172.43489</v>
      </c>
      <c r="M339">
        <v>1.33164</v>
      </c>
      <c r="N339">
        <f t="shared" si="99"/>
        <v>1.3316437383752093</v>
      </c>
      <c r="O339">
        <f t="shared" si="100"/>
        <v>48.61006</v>
      </c>
      <c r="P339">
        <f t="shared" si="101"/>
        <v>0.018098438753101846</v>
      </c>
      <c r="Q339">
        <f t="shared" si="102"/>
        <v>48.6281584387531</v>
      </c>
      <c r="R339">
        <f t="shared" si="103"/>
        <v>41.3718415612469</v>
      </c>
      <c r="S339">
        <f t="shared" si="104"/>
        <v>1.3312742509161468</v>
      </c>
      <c r="T339">
        <f t="shared" si="105"/>
        <v>1.0717460010624744</v>
      </c>
      <c r="U339">
        <f t="shared" si="106"/>
        <v>1.2776886865569372</v>
      </c>
      <c r="V339">
        <f t="shared" si="107"/>
        <v>1.0286067949393658</v>
      </c>
      <c r="X339" s="6">
        <f t="shared" si="108"/>
        <v>0.1263750389265594</v>
      </c>
      <c r="Y339">
        <f t="shared" si="109"/>
        <v>2.2144774985515543</v>
      </c>
      <c r="AA339">
        <f t="shared" si="114"/>
        <v>0.11938427403088565</v>
      </c>
      <c r="AB339">
        <f t="shared" si="110"/>
        <v>2.3441502857322893</v>
      </c>
      <c r="AD339" s="6">
        <f t="shared" si="111"/>
        <v>9.528201241942671</v>
      </c>
      <c r="AE339" s="5">
        <f t="shared" si="96"/>
        <v>2.857823262316864</v>
      </c>
      <c r="AH339" s="6">
        <f t="shared" si="112"/>
        <v>2.384547833467569</v>
      </c>
      <c r="AI339" s="6">
        <f t="shared" si="113"/>
        <v>2.719822493417139</v>
      </c>
      <c r="AK339">
        <f t="shared" si="97"/>
        <v>832.8148943529445</v>
      </c>
      <c r="AL339">
        <v>823.93</v>
      </c>
      <c r="AQ339">
        <f t="shared" si="98"/>
        <v>2.699719490694039</v>
      </c>
      <c r="AT339" s="1">
        <v>0.48055555555555557</v>
      </c>
      <c r="AU339">
        <v>823.93</v>
      </c>
      <c r="AV339">
        <v>1020.41</v>
      </c>
      <c r="AW339">
        <v>86.771</v>
      </c>
      <c r="AX339">
        <v>1.33164</v>
      </c>
    </row>
    <row r="340" spans="8:50" ht="12.75">
      <c r="H340" t="s">
        <v>6</v>
      </c>
      <c r="I340" s="1">
        <v>0.48125</v>
      </c>
      <c r="J340">
        <v>1007.3</v>
      </c>
      <c r="K340">
        <v>41.36554</v>
      </c>
      <c r="L340">
        <v>172.81118</v>
      </c>
      <c r="M340">
        <v>1.33115</v>
      </c>
      <c r="N340">
        <f t="shared" si="99"/>
        <v>1.3311456809328508</v>
      </c>
      <c r="O340">
        <f t="shared" si="100"/>
        <v>48.63446</v>
      </c>
      <c r="P340">
        <f t="shared" si="101"/>
        <v>0.018089550911271485</v>
      </c>
      <c r="Q340">
        <f t="shared" si="102"/>
        <v>48.65254955091127</v>
      </c>
      <c r="R340">
        <f t="shared" si="103"/>
        <v>41.34745044908873</v>
      </c>
      <c r="S340">
        <f t="shared" si="104"/>
        <v>1.3307768288852062</v>
      </c>
      <c r="T340">
        <f t="shared" si="105"/>
        <v>1.0713455500869267</v>
      </c>
      <c r="U340">
        <f t="shared" si="106"/>
        <v>1.2772361844172435</v>
      </c>
      <c r="V340">
        <f t="shared" si="107"/>
        <v>1.028242506845943</v>
      </c>
      <c r="X340" s="6">
        <f t="shared" si="108"/>
        <v>0.12638380321583836</v>
      </c>
      <c r="Y340">
        <f t="shared" si="109"/>
        <v>2.2224799336196956</v>
      </c>
      <c r="AA340">
        <f t="shared" si="114"/>
        <v>0.11939292404633406</v>
      </c>
      <c r="AB340">
        <f t="shared" si="110"/>
        <v>2.3526140164951066</v>
      </c>
      <c r="AD340" s="6">
        <f t="shared" si="111"/>
        <v>9.531426338260554</v>
      </c>
      <c r="AE340" s="5">
        <f t="shared" si="96"/>
        <v>2.868248232956401</v>
      </c>
      <c r="AH340" s="6">
        <f t="shared" si="112"/>
        <v>2.3936617326822205</v>
      </c>
      <c r="AI340" s="6">
        <f t="shared" si="113"/>
        <v>2.731143365468802</v>
      </c>
      <c r="AK340">
        <f t="shared" si="97"/>
        <v>832.9194043250078</v>
      </c>
      <c r="AL340">
        <v>822.5</v>
      </c>
      <c r="AQ340">
        <f t="shared" si="98"/>
        <v>2.7637001244630532</v>
      </c>
      <c r="AT340" s="1">
        <v>0.48125</v>
      </c>
      <c r="AU340">
        <v>822.5</v>
      </c>
      <c r="AV340">
        <v>1020.794</v>
      </c>
      <c r="AW340">
        <v>86.742</v>
      </c>
      <c r="AX340">
        <v>1.33115</v>
      </c>
    </row>
    <row r="341" spans="8:50" ht="12.75">
      <c r="H341" t="s">
        <v>6</v>
      </c>
      <c r="I341" s="1">
        <v>0.48194444444444445</v>
      </c>
      <c r="J341">
        <v>1006.6</v>
      </c>
      <c r="K341">
        <v>41.34238</v>
      </c>
      <c r="L341">
        <v>173.18783</v>
      </c>
      <c r="M341">
        <v>1.33067</v>
      </c>
      <c r="N341">
        <f t="shared" si="99"/>
        <v>1.3306735010580888</v>
      </c>
      <c r="O341">
        <f t="shared" si="100"/>
        <v>48.65762</v>
      </c>
      <c r="P341">
        <f t="shared" si="101"/>
        <v>0.018081123141200247</v>
      </c>
      <c r="Q341">
        <f t="shared" si="102"/>
        <v>48.6757011231412</v>
      </c>
      <c r="R341">
        <f t="shared" si="103"/>
        <v>41.3242988768588</v>
      </c>
      <c r="S341">
        <f t="shared" si="104"/>
        <v>1.3303052509552997</v>
      </c>
      <c r="T341">
        <f t="shared" si="105"/>
        <v>1.0709659049760722</v>
      </c>
      <c r="U341">
        <f t="shared" si="106"/>
        <v>1.2768071786120718</v>
      </c>
      <c r="V341">
        <f t="shared" si="107"/>
        <v>1.027897134541319</v>
      </c>
      <c r="X341" s="6">
        <f t="shared" si="108"/>
        <v>0.1263921151725479</v>
      </c>
      <c r="Y341">
        <f t="shared" si="109"/>
        <v>2.2282572073322924</v>
      </c>
      <c r="AA341">
        <f t="shared" si="114"/>
        <v>0.11940112622149479</v>
      </c>
      <c r="AB341">
        <f t="shared" si="110"/>
        <v>2.358722656105925</v>
      </c>
      <c r="AD341" s="6">
        <f t="shared" si="111"/>
        <v>9.534486096689578</v>
      </c>
      <c r="AE341" s="5">
        <f t="shared" si="96"/>
        <v>2.8757970673817064</v>
      </c>
      <c r="AH341" s="6">
        <f t="shared" si="112"/>
        <v>2.400173491578795</v>
      </c>
      <c r="AI341" s="6">
        <f t="shared" si="113"/>
        <v>2.7392319768922087</v>
      </c>
      <c r="AK341">
        <f t="shared" si="97"/>
        <v>833.0806742597412</v>
      </c>
      <c r="AL341">
        <v>822.25</v>
      </c>
      <c r="AQ341">
        <f t="shared" si="98"/>
        <v>2.784977652724939</v>
      </c>
      <c r="AT341" s="1">
        <v>0.48194444444444445</v>
      </c>
      <c r="AU341">
        <v>822.25</v>
      </c>
      <c r="AV341">
        <v>1021.158</v>
      </c>
      <c r="AW341">
        <v>86.806</v>
      </c>
      <c r="AX341">
        <v>1.33067</v>
      </c>
    </row>
    <row r="342" spans="8:50" ht="12.75">
      <c r="H342" t="s">
        <v>6</v>
      </c>
      <c r="I342" s="1">
        <v>0.4826388888888889</v>
      </c>
      <c r="J342">
        <v>1005.2</v>
      </c>
      <c r="K342">
        <v>41.32048</v>
      </c>
      <c r="L342">
        <v>173.56482</v>
      </c>
      <c r="M342">
        <v>1.33023</v>
      </c>
      <c r="N342">
        <f t="shared" si="99"/>
        <v>1.3302275165255515</v>
      </c>
      <c r="O342">
        <f t="shared" si="100"/>
        <v>48.67952</v>
      </c>
      <c r="P342">
        <f t="shared" si="101"/>
        <v>0.018073161386500964</v>
      </c>
      <c r="Q342">
        <f t="shared" si="102"/>
        <v>48.6975931613865</v>
      </c>
      <c r="R342">
        <f t="shared" si="103"/>
        <v>41.3024068386135</v>
      </c>
      <c r="S342">
        <f t="shared" si="104"/>
        <v>1.3298598345690307</v>
      </c>
      <c r="T342">
        <f t="shared" si="105"/>
        <v>1.0706073212879532</v>
      </c>
      <c r="U342">
        <f t="shared" si="106"/>
        <v>1.2764019601668335</v>
      </c>
      <c r="V342">
        <f t="shared" si="107"/>
        <v>1.0275709123163028</v>
      </c>
      <c r="X342" s="6">
        <f t="shared" si="108"/>
        <v>0.12639996871637835</v>
      </c>
      <c r="Y342">
        <f t="shared" si="109"/>
        <v>2.2391498412021527</v>
      </c>
      <c r="AA342">
        <f t="shared" si="114"/>
        <v>0.11940887478102989</v>
      </c>
      <c r="AB342">
        <f t="shared" si="110"/>
        <v>2.3702465197687257</v>
      </c>
      <c r="AD342" s="6">
        <f t="shared" si="111"/>
        <v>9.537378101430589</v>
      </c>
      <c r="AE342" s="5">
        <f t="shared" si="96"/>
        <v>2.8899433702907884</v>
      </c>
      <c r="AH342" s="6">
        <f t="shared" si="112"/>
        <v>2.412721443472849</v>
      </c>
      <c r="AI342" s="6">
        <f t="shared" si="113"/>
        <v>2.7548184733584677</v>
      </c>
      <c r="AK342">
        <f t="shared" si="97"/>
        <v>833.0506691303948</v>
      </c>
      <c r="AL342">
        <v>822.8</v>
      </c>
      <c r="AQ342">
        <f t="shared" si="98"/>
        <v>2.776924053906858</v>
      </c>
      <c r="AT342" s="1">
        <v>0.4826388888888889</v>
      </c>
      <c r="AU342">
        <v>822.8</v>
      </c>
      <c r="AV342">
        <v>1021.501</v>
      </c>
      <c r="AW342">
        <v>86.665</v>
      </c>
      <c r="AX342">
        <v>1.33023</v>
      </c>
    </row>
    <row r="343" spans="8:50" ht="12.75">
      <c r="H343" t="s">
        <v>6</v>
      </c>
      <c r="I343" s="1">
        <v>0.48333333333333334</v>
      </c>
      <c r="J343">
        <v>1009.4</v>
      </c>
      <c r="K343">
        <v>41.29984</v>
      </c>
      <c r="L343">
        <v>173.94213</v>
      </c>
      <c r="M343">
        <v>1.32981</v>
      </c>
      <c r="N343">
        <f t="shared" si="99"/>
        <v>1.329807641736027</v>
      </c>
      <c r="O343">
        <f t="shared" si="100"/>
        <v>48.70016</v>
      </c>
      <c r="P343">
        <f t="shared" si="101"/>
        <v>0.01806566437810023</v>
      </c>
      <c r="Q343">
        <f t="shared" si="102"/>
        <v>48.718225664378096</v>
      </c>
      <c r="R343">
        <f t="shared" si="103"/>
        <v>41.281774335621904</v>
      </c>
      <c r="S343">
        <f t="shared" si="104"/>
        <v>1.3294404943055227</v>
      </c>
      <c r="T343">
        <f t="shared" si="105"/>
        <v>1.0702697302542574</v>
      </c>
      <c r="U343">
        <f t="shared" si="106"/>
        <v>1.2760204534951813</v>
      </c>
      <c r="V343">
        <f t="shared" si="107"/>
        <v>1.0272637793198969</v>
      </c>
      <c r="X343" s="6">
        <f t="shared" si="108"/>
        <v>0.1264073648925445</v>
      </c>
      <c r="Y343">
        <f t="shared" si="109"/>
        <v>2.20890558092406</v>
      </c>
      <c r="AA343">
        <f t="shared" si="114"/>
        <v>0.11941617096973699</v>
      </c>
      <c r="AB343">
        <f t="shared" si="110"/>
        <v>2.338225480800313</v>
      </c>
      <c r="AD343" s="6">
        <f t="shared" si="111"/>
        <v>9.540102568547411</v>
      </c>
      <c r="AE343" s="5">
        <f t="shared" si="96"/>
        <v>2.8509908088348523</v>
      </c>
      <c r="AH343" s="6">
        <f t="shared" si="112"/>
        <v>2.3768730801911495</v>
      </c>
      <c r="AI343" s="6">
        <f t="shared" si="113"/>
        <v>2.7102892631471844</v>
      </c>
      <c r="AK343">
        <f t="shared" si="97"/>
        <v>834.3737255464403</v>
      </c>
      <c r="AL343">
        <v>826.78</v>
      </c>
      <c r="AQ343">
        <f t="shared" si="98"/>
        <v>2.645897497604876</v>
      </c>
      <c r="AT343" s="1">
        <v>0.48333333333333334</v>
      </c>
      <c r="AU343">
        <v>826.78</v>
      </c>
      <c r="AV343">
        <v>1021.826</v>
      </c>
      <c r="AW343">
        <v>87.086</v>
      </c>
      <c r="AX343">
        <v>1.32981</v>
      </c>
    </row>
    <row r="344" spans="8:50" ht="12.75">
      <c r="H344" t="s">
        <v>6</v>
      </c>
      <c r="I344" s="1">
        <v>0.4840277777777778</v>
      </c>
      <c r="J344">
        <v>1011.2</v>
      </c>
      <c r="K344">
        <v>41.28045</v>
      </c>
      <c r="L344">
        <v>174.31975</v>
      </c>
      <c r="M344">
        <v>1.32941</v>
      </c>
      <c r="N344">
        <f t="shared" si="99"/>
        <v>1.3294135930566502</v>
      </c>
      <c r="O344">
        <f t="shared" si="100"/>
        <v>48.71955</v>
      </c>
      <c r="P344">
        <f t="shared" si="101"/>
        <v>0.018058627294812033</v>
      </c>
      <c r="Q344">
        <f t="shared" si="102"/>
        <v>48.73760862729481</v>
      </c>
      <c r="R344">
        <f t="shared" si="103"/>
        <v>41.26239137270519</v>
      </c>
      <c r="S344">
        <f t="shared" si="104"/>
        <v>1.3290469469577153</v>
      </c>
      <c r="T344">
        <f t="shared" si="105"/>
        <v>1.0699529038783615</v>
      </c>
      <c r="U344">
        <f t="shared" si="106"/>
        <v>1.275662402928257</v>
      </c>
      <c r="V344">
        <f t="shared" si="107"/>
        <v>1.0269755297251832</v>
      </c>
      <c r="X344" s="6">
        <f t="shared" si="108"/>
        <v>0.12641430826475403</v>
      </c>
      <c r="Y344">
        <f t="shared" si="109"/>
        <v>2.1962660114402626</v>
      </c>
      <c r="AA344">
        <f t="shared" si="114"/>
        <v>0.11942301948958514</v>
      </c>
      <c r="AB344">
        <f t="shared" si="110"/>
        <v>2.324840301210304</v>
      </c>
      <c r="AD344" s="6">
        <f t="shared" si="111"/>
        <v>9.542661021002244</v>
      </c>
      <c r="AE344" s="5">
        <f t="shared" si="96"/>
        <v>2.834753706781291</v>
      </c>
      <c r="AH344" s="6">
        <f t="shared" si="112"/>
        <v>2.361756761745003</v>
      </c>
      <c r="AI344" s="6">
        <f t="shared" si="113"/>
        <v>2.6915124582922525</v>
      </c>
      <c r="AK344">
        <f t="shared" si="97"/>
        <v>835.0915847289415</v>
      </c>
      <c r="AL344">
        <v>828.19</v>
      </c>
      <c r="AQ344">
        <f t="shared" si="98"/>
        <v>2.6060209462283614</v>
      </c>
      <c r="AT344" s="1">
        <v>0.4840277777777778</v>
      </c>
      <c r="AU344">
        <v>828.19</v>
      </c>
      <c r="AV344">
        <v>1022.129</v>
      </c>
      <c r="AW344">
        <v>87.218</v>
      </c>
      <c r="AX344">
        <v>1.32941</v>
      </c>
    </row>
    <row r="345" spans="8:50" ht="12.75">
      <c r="H345" t="s">
        <v>6</v>
      </c>
      <c r="I345" s="1">
        <v>0.4847222222222222</v>
      </c>
      <c r="J345">
        <v>1011.6</v>
      </c>
      <c r="K345">
        <v>41.26233</v>
      </c>
      <c r="L345">
        <v>174.69765</v>
      </c>
      <c r="M345">
        <v>1.32905</v>
      </c>
      <c r="N345">
        <f t="shared" si="99"/>
        <v>1.3290457014702828</v>
      </c>
      <c r="O345">
        <f t="shared" si="100"/>
        <v>48.73767</v>
      </c>
      <c r="P345">
        <f t="shared" si="101"/>
        <v>0.018052056276663567</v>
      </c>
      <c r="Q345">
        <f t="shared" si="102"/>
        <v>48.75572205627667</v>
      </c>
      <c r="R345">
        <f t="shared" si="103"/>
        <v>41.24427794372333</v>
      </c>
      <c r="S345">
        <f t="shared" si="104"/>
        <v>1.3286795231480892</v>
      </c>
      <c r="T345">
        <f t="shared" si="105"/>
        <v>1.0696571083288038</v>
      </c>
      <c r="U345">
        <f t="shared" si="106"/>
        <v>1.2753281111323134</v>
      </c>
      <c r="V345">
        <f t="shared" si="107"/>
        <v>1.026706407194462</v>
      </c>
      <c r="X345" s="6">
        <f t="shared" si="108"/>
        <v>0.12642079259437636</v>
      </c>
      <c r="Y345">
        <f t="shared" si="109"/>
        <v>2.1938360199761084</v>
      </c>
      <c r="AA345">
        <f t="shared" si="114"/>
        <v>0.11942941437516988</v>
      </c>
      <c r="AB345">
        <f t="shared" si="110"/>
        <v>2.3222628187410237</v>
      </c>
      <c r="AD345" s="6">
        <f t="shared" si="111"/>
        <v>9.545051011295296</v>
      </c>
      <c r="AE345" s="5">
        <f t="shared" si="96"/>
        <v>2.8316886943903845</v>
      </c>
      <c r="AH345" s="6">
        <f t="shared" si="112"/>
        <v>2.358671492606935</v>
      </c>
      <c r="AI345" s="6">
        <f t="shared" si="113"/>
        <v>2.6876800769662808</v>
      </c>
      <c r="AK345">
        <f t="shared" si="97"/>
        <v>835.4478252998006</v>
      </c>
      <c r="AL345">
        <v>829.46</v>
      </c>
      <c r="AQ345">
        <f t="shared" si="98"/>
        <v>2.5704455101809147</v>
      </c>
      <c r="AT345" s="1">
        <v>0.4847222222222222</v>
      </c>
      <c r="AU345">
        <v>829.46</v>
      </c>
      <c r="AV345">
        <v>1022.414</v>
      </c>
      <c r="AW345">
        <v>87.244</v>
      </c>
      <c r="AX345">
        <v>1.32905</v>
      </c>
    </row>
    <row r="346" spans="8:50" ht="12.75">
      <c r="H346" t="s">
        <v>6</v>
      </c>
      <c r="I346" s="1">
        <v>0.48541666666666666</v>
      </c>
      <c r="J346">
        <v>1012.2</v>
      </c>
      <c r="K346">
        <v>41.24547</v>
      </c>
      <c r="L346">
        <v>175.07581</v>
      </c>
      <c r="M346">
        <v>1.3287</v>
      </c>
      <c r="N346">
        <f t="shared" si="99"/>
        <v>1.3287036932381338</v>
      </c>
      <c r="O346">
        <f t="shared" si="100"/>
        <v>48.75453</v>
      </c>
      <c r="P346">
        <f t="shared" si="101"/>
        <v>0.018045946649440037</v>
      </c>
      <c r="Q346">
        <f t="shared" si="102"/>
        <v>48.77257594664944</v>
      </c>
      <c r="R346">
        <f t="shared" si="103"/>
        <v>41.22742405335056</v>
      </c>
      <c r="S346">
        <f t="shared" si="104"/>
        <v>1.3283379495426473</v>
      </c>
      <c r="T346">
        <f t="shared" si="105"/>
        <v>1.0693821235572971</v>
      </c>
      <c r="U346">
        <f t="shared" si="106"/>
        <v>1.2750173311645279</v>
      </c>
      <c r="V346">
        <f t="shared" si="107"/>
        <v>1.026456212925734</v>
      </c>
      <c r="X346" s="6">
        <f t="shared" si="108"/>
        <v>0.12642682232572353</v>
      </c>
      <c r="Y346">
        <f t="shared" si="109"/>
        <v>2.1899097660607274</v>
      </c>
      <c r="AA346">
        <f t="shared" si="114"/>
        <v>0.11943536018553991</v>
      </c>
      <c r="AB346">
        <f t="shared" si="110"/>
        <v>2.318101879318034</v>
      </c>
      <c r="AD346" s="6">
        <f t="shared" si="111"/>
        <v>9.547274038200584</v>
      </c>
      <c r="AE346" s="5">
        <f t="shared" si="96"/>
        <v>2.826687191390185</v>
      </c>
      <c r="AH346" s="6">
        <f t="shared" si="112"/>
        <v>2.353840632515073</v>
      </c>
      <c r="AI346" s="6">
        <f t="shared" si="113"/>
        <v>2.6816794017655345</v>
      </c>
      <c r="AK346">
        <f t="shared" si="97"/>
        <v>835.8364249176147</v>
      </c>
      <c r="AL346">
        <v>829.22</v>
      </c>
      <c r="AQ346">
        <f t="shared" si="98"/>
        <v>2.5878875796887284</v>
      </c>
      <c r="AT346" s="1">
        <v>0.48541666666666666</v>
      </c>
      <c r="AU346">
        <v>829.22</v>
      </c>
      <c r="AV346">
        <v>1022.678</v>
      </c>
      <c r="AW346">
        <v>87.241</v>
      </c>
      <c r="AX346">
        <v>1.3287</v>
      </c>
    </row>
    <row r="347" spans="8:50" ht="12.75">
      <c r="H347" t="s">
        <v>6</v>
      </c>
      <c r="I347" s="1">
        <v>0.4861111111111111</v>
      </c>
      <c r="J347">
        <v>1012.2</v>
      </c>
      <c r="K347">
        <v>41.22988</v>
      </c>
      <c r="L347">
        <v>175.45423</v>
      </c>
      <c r="M347">
        <v>1.32839</v>
      </c>
      <c r="N347">
        <f t="shared" si="99"/>
        <v>1.3283877055563384</v>
      </c>
      <c r="O347">
        <f t="shared" si="100"/>
        <v>48.77012</v>
      </c>
      <c r="P347">
        <f t="shared" si="101"/>
        <v>0.018040301064057847</v>
      </c>
      <c r="Q347">
        <f t="shared" si="102"/>
        <v>48.78816030106405</v>
      </c>
      <c r="R347">
        <f t="shared" si="103"/>
        <v>41.21183969893595</v>
      </c>
      <c r="S347">
        <f t="shared" si="104"/>
        <v>1.3280223632157153</v>
      </c>
      <c r="T347">
        <f t="shared" si="105"/>
        <v>1.069128059915905</v>
      </c>
      <c r="U347">
        <f t="shared" si="106"/>
        <v>1.2747301893574121</v>
      </c>
      <c r="V347">
        <f t="shared" si="107"/>
        <v>1.0262250486233353</v>
      </c>
      <c r="X347" s="6">
        <f t="shared" si="108"/>
        <v>0.12643239468698655</v>
      </c>
      <c r="Y347">
        <f t="shared" si="109"/>
        <v>2.190333627454133</v>
      </c>
      <c r="AA347">
        <f t="shared" si="114"/>
        <v>0.11944085435082714</v>
      </c>
      <c r="AB347">
        <f t="shared" si="110"/>
        <v>2.318546088669552</v>
      </c>
      <c r="AD347" s="6">
        <f t="shared" si="111"/>
        <v>9.549328950501593</v>
      </c>
      <c r="AE347" s="5">
        <f t="shared" si="96"/>
        <v>2.8272955948210963</v>
      </c>
      <c r="AH347" s="6">
        <f t="shared" si="112"/>
        <v>2.354145594497626</v>
      </c>
      <c r="AI347" s="6">
        <f t="shared" si="113"/>
        <v>2.6820582117022913</v>
      </c>
      <c r="AK347">
        <f t="shared" si="97"/>
        <v>836.058887640546</v>
      </c>
      <c r="AL347">
        <v>827.76</v>
      </c>
      <c r="AQ347">
        <f t="shared" si="98"/>
        <v>2.6479951480265402</v>
      </c>
      <c r="AT347" s="1">
        <v>0.4861111111111111</v>
      </c>
      <c r="AU347">
        <v>827.76</v>
      </c>
      <c r="AV347">
        <v>1022.922</v>
      </c>
      <c r="AW347">
        <v>87.309</v>
      </c>
      <c r="AX347">
        <v>1.32839</v>
      </c>
    </row>
    <row r="348" spans="8:50" ht="12.75">
      <c r="H348" t="s">
        <v>6</v>
      </c>
      <c r="I348" s="1">
        <v>0.48680555555555555</v>
      </c>
      <c r="J348">
        <v>1008.4</v>
      </c>
      <c r="K348">
        <v>41.21554</v>
      </c>
      <c r="L348">
        <v>175.83287</v>
      </c>
      <c r="M348">
        <v>1.3281</v>
      </c>
      <c r="N348">
        <f t="shared" si="99"/>
        <v>1.3280972726377953</v>
      </c>
      <c r="O348">
        <f t="shared" si="100"/>
        <v>48.78446</v>
      </c>
      <c r="P348">
        <f t="shared" si="101"/>
        <v>0.018035111382883415</v>
      </c>
      <c r="Q348">
        <f t="shared" si="102"/>
        <v>48.80249511138289</v>
      </c>
      <c r="R348">
        <f t="shared" si="103"/>
        <v>41.19750488861711</v>
      </c>
      <c r="S348">
        <f t="shared" si="104"/>
        <v>1.3277322990200517</v>
      </c>
      <c r="T348">
        <f t="shared" si="105"/>
        <v>1.06889454293656</v>
      </c>
      <c r="U348">
        <f t="shared" si="106"/>
        <v>1.2744662639725408</v>
      </c>
      <c r="V348">
        <f t="shared" si="107"/>
        <v>1.026012574765586</v>
      </c>
      <c r="X348" s="6">
        <f t="shared" si="108"/>
        <v>0.12643751756766586</v>
      </c>
      <c r="Y348">
        <f t="shared" si="109"/>
        <v>2.2185539987114544</v>
      </c>
      <c r="AA348">
        <f t="shared" si="114"/>
        <v>0.11944590480006051</v>
      </c>
      <c r="AB348">
        <f t="shared" si="110"/>
        <v>2.348414210235467</v>
      </c>
      <c r="AD348" s="6">
        <f t="shared" si="111"/>
        <v>9.551218538642646</v>
      </c>
      <c r="AE348" s="5">
        <f t="shared" si="96"/>
        <v>2.8637796996289935</v>
      </c>
      <c r="AH348" s="6">
        <f t="shared" si="112"/>
        <v>2.3871848510573983</v>
      </c>
      <c r="AI348" s="6">
        <f t="shared" si="113"/>
        <v>2.723098077009774</v>
      </c>
      <c r="AK348">
        <f t="shared" si="97"/>
        <v>835.3346679216104</v>
      </c>
      <c r="AL348">
        <v>824.62</v>
      </c>
      <c r="AQ348">
        <f t="shared" si="98"/>
        <v>2.7675414357913644</v>
      </c>
      <c r="AT348" s="1">
        <v>0.48680555555555555</v>
      </c>
      <c r="AU348">
        <v>824.62</v>
      </c>
      <c r="AV348">
        <v>1023.147</v>
      </c>
      <c r="AW348">
        <v>87.181</v>
      </c>
      <c r="AX348">
        <v>1.3281</v>
      </c>
    </row>
    <row r="349" spans="8:50" ht="12.75">
      <c r="H349" t="s">
        <v>6</v>
      </c>
      <c r="I349" s="1">
        <v>0.4875</v>
      </c>
      <c r="J349">
        <v>1007.9</v>
      </c>
      <c r="K349">
        <v>41.20248</v>
      </c>
      <c r="L349">
        <v>176.21172</v>
      </c>
      <c r="M349">
        <v>1.32783</v>
      </c>
      <c r="N349">
        <f t="shared" si="99"/>
        <v>1.3278329464350749</v>
      </c>
      <c r="O349">
        <f t="shared" si="100"/>
        <v>48.79752</v>
      </c>
      <c r="P349">
        <f t="shared" si="101"/>
        <v>0.018030387638650915</v>
      </c>
      <c r="Q349">
        <f t="shared" si="102"/>
        <v>48.81555038763865</v>
      </c>
      <c r="R349">
        <f t="shared" si="103"/>
        <v>41.18444961236135</v>
      </c>
      <c r="S349">
        <f t="shared" si="104"/>
        <v>1.3274683082518175</v>
      </c>
      <c r="T349">
        <f t="shared" si="105"/>
        <v>1.068682016441754</v>
      </c>
      <c r="U349">
        <f t="shared" si="106"/>
        <v>1.2742260579911604</v>
      </c>
      <c r="V349">
        <f t="shared" si="107"/>
        <v>1.0258191962789227</v>
      </c>
      <c r="X349" s="6">
        <f t="shared" si="108"/>
        <v>0.12644218093331513</v>
      </c>
      <c r="Y349">
        <f t="shared" si="109"/>
        <v>2.2225836819039824</v>
      </c>
      <c r="AA349">
        <f t="shared" si="114"/>
        <v>0.11945050177898074</v>
      </c>
      <c r="AB349">
        <f t="shared" si="110"/>
        <v>2.3526759943354927</v>
      </c>
      <c r="AD349" s="6">
        <f t="shared" si="111"/>
        <v>9.55293899185287</v>
      </c>
      <c r="AE349" s="5">
        <f t="shared" si="96"/>
        <v>2.869033405998926</v>
      </c>
      <c r="AH349" s="6">
        <f t="shared" si="112"/>
        <v>2.391766725160066</v>
      </c>
      <c r="AI349" s="6">
        <f t="shared" si="113"/>
        <v>2.7287894731127444</v>
      </c>
      <c r="AK349">
        <f t="shared" si="97"/>
        <v>835.3993370814735</v>
      </c>
      <c r="AL349">
        <v>824.25</v>
      </c>
      <c r="AQ349">
        <f t="shared" si="98"/>
        <v>2.787707257324529</v>
      </c>
      <c r="AT349" s="1">
        <v>0.4875</v>
      </c>
      <c r="AU349">
        <v>824.25</v>
      </c>
      <c r="AV349">
        <v>1023.351</v>
      </c>
      <c r="AW349">
        <v>87.145</v>
      </c>
      <c r="AX349">
        <v>1.32783</v>
      </c>
    </row>
    <row r="350" spans="8:50" ht="12.75">
      <c r="H350" t="s">
        <v>6</v>
      </c>
      <c r="I350" s="1">
        <v>0.48819444444444443</v>
      </c>
      <c r="J350">
        <v>1010</v>
      </c>
      <c r="K350">
        <v>41.19069</v>
      </c>
      <c r="L350">
        <v>176.59076</v>
      </c>
      <c r="M350">
        <v>1.32759</v>
      </c>
      <c r="N350">
        <f t="shared" si="99"/>
        <v>1.3275944734927974</v>
      </c>
      <c r="O350">
        <f t="shared" si="100"/>
        <v>48.80931</v>
      </c>
      <c r="P350">
        <f t="shared" si="101"/>
        <v>0.018026125458080536</v>
      </c>
      <c r="Q350">
        <f t="shared" si="102"/>
        <v>48.82733612545808</v>
      </c>
      <c r="R350">
        <f t="shared" si="103"/>
        <v>41.17266387454192</v>
      </c>
      <c r="S350">
        <f t="shared" si="104"/>
        <v>1.3272301378178641</v>
      </c>
      <c r="T350">
        <f t="shared" si="105"/>
        <v>1.0684902766781514</v>
      </c>
      <c r="U350">
        <f t="shared" si="106"/>
        <v>1.274009342373104</v>
      </c>
      <c r="V350">
        <f t="shared" si="107"/>
        <v>1.0256447287739292</v>
      </c>
      <c r="X350" s="6">
        <f t="shared" si="108"/>
        <v>0.1264463889816568</v>
      </c>
      <c r="Y350">
        <f t="shared" si="109"/>
        <v>2.207503149847653</v>
      </c>
      <c r="AA350">
        <f t="shared" si="114"/>
        <v>0.11945464955240312</v>
      </c>
      <c r="AB350">
        <f t="shared" si="110"/>
        <v>2.336709395655781</v>
      </c>
      <c r="AD350" s="6">
        <f t="shared" si="111"/>
        <v>9.55449175831107</v>
      </c>
      <c r="AE350" s="5">
        <f t="shared" si="96"/>
        <v>2.849613292072225</v>
      </c>
      <c r="AH350" s="6">
        <f t="shared" si="112"/>
        <v>2.3738691979424535</v>
      </c>
      <c r="AI350" s="6">
        <f t="shared" si="113"/>
        <v>2.706557976922175</v>
      </c>
      <c r="AK350">
        <f t="shared" si="97"/>
        <v>836.0821101907803</v>
      </c>
      <c r="AL350">
        <v>825.75</v>
      </c>
      <c r="AQ350">
        <f t="shared" si="98"/>
        <v>2.7403714968543404</v>
      </c>
      <c r="AT350" s="1">
        <v>0.48819444444444443</v>
      </c>
      <c r="AU350">
        <v>825.75</v>
      </c>
      <c r="AV350">
        <v>1023.537</v>
      </c>
      <c r="AW350">
        <v>87.226</v>
      </c>
      <c r="AX350">
        <v>1.32759</v>
      </c>
    </row>
    <row r="351" spans="8:50" ht="12.75">
      <c r="H351" t="s">
        <v>6</v>
      </c>
      <c r="I351" s="1">
        <v>0.4888888888888889</v>
      </c>
      <c r="J351">
        <v>1010.9</v>
      </c>
      <c r="K351">
        <v>41.18016</v>
      </c>
      <c r="L351">
        <v>176.96997</v>
      </c>
      <c r="M351">
        <v>1.32738</v>
      </c>
      <c r="N351">
        <f t="shared" si="99"/>
        <v>1.327381605861548</v>
      </c>
      <c r="O351">
        <f t="shared" si="100"/>
        <v>48.81984</v>
      </c>
      <c r="P351">
        <f t="shared" si="101"/>
        <v>0.018022320549509405</v>
      </c>
      <c r="Q351">
        <f t="shared" si="102"/>
        <v>48.83786232054951</v>
      </c>
      <c r="R351">
        <f t="shared" si="103"/>
        <v>41.16213767945049</v>
      </c>
      <c r="S351">
        <f t="shared" si="104"/>
        <v>1.3270175401195559</v>
      </c>
      <c r="T351">
        <f t="shared" si="105"/>
        <v>1.0683191243157888</v>
      </c>
      <c r="U351">
        <f t="shared" si="106"/>
        <v>1.2738158929406274</v>
      </c>
      <c r="V351">
        <f t="shared" si="107"/>
        <v>1.0254889917756944</v>
      </c>
      <c r="X351" s="6">
        <f t="shared" si="108"/>
        <v>0.12645014584311556</v>
      </c>
      <c r="Y351">
        <f t="shared" si="109"/>
        <v>2.201197842871137</v>
      </c>
      <c r="AA351">
        <f t="shared" si="114"/>
        <v>0.11945835230502863</v>
      </c>
      <c r="AB351">
        <f t="shared" si="110"/>
        <v>2.3300320395335783</v>
      </c>
      <c r="AD351" s="6">
        <f t="shared" si="111"/>
        <v>9.555878272261781</v>
      </c>
      <c r="AE351" s="5">
        <f t="shared" si="96"/>
        <v>2.8415154704116214</v>
      </c>
      <c r="AH351" s="6">
        <f t="shared" si="112"/>
        <v>2.3663163713205493</v>
      </c>
      <c r="AI351" s="6">
        <f t="shared" si="113"/>
        <v>2.6971761984099087</v>
      </c>
      <c r="AK351">
        <f t="shared" si="97"/>
        <v>836.4524421682503</v>
      </c>
      <c r="AL351">
        <v>827.33</v>
      </c>
      <c r="AQ351">
        <f t="shared" si="98"/>
        <v>2.6895800128708593</v>
      </c>
      <c r="AT351" s="1">
        <v>0.4888888888888889</v>
      </c>
      <c r="AU351">
        <v>827.33</v>
      </c>
      <c r="AV351">
        <v>1023.701</v>
      </c>
      <c r="AW351">
        <v>87.217</v>
      </c>
      <c r="AX351">
        <v>1.32738</v>
      </c>
    </row>
    <row r="352" spans="8:50" ht="12.75">
      <c r="H352" t="s">
        <v>6</v>
      </c>
      <c r="I352" s="1">
        <v>0.4895833333333333</v>
      </c>
      <c r="J352">
        <v>1011.4</v>
      </c>
      <c r="K352">
        <v>41.17091</v>
      </c>
      <c r="L352">
        <v>177.34933</v>
      </c>
      <c r="M352">
        <v>1.32719</v>
      </c>
      <c r="N352">
        <f t="shared" si="99"/>
        <v>1.3271947069684757</v>
      </c>
      <c r="O352">
        <f t="shared" si="100"/>
        <v>48.82909</v>
      </c>
      <c r="P352">
        <f t="shared" si="101"/>
        <v>0.018018979534331726</v>
      </c>
      <c r="Q352">
        <f t="shared" si="102"/>
        <v>48.84710897953433</v>
      </c>
      <c r="R352">
        <f t="shared" si="103"/>
        <v>41.15289102046567</v>
      </c>
      <c r="S352">
        <f t="shared" si="104"/>
        <v>1.326830878155573</v>
      </c>
      <c r="T352">
        <f t="shared" si="105"/>
        <v>1.068168851587753</v>
      </c>
      <c r="U352">
        <f t="shared" si="106"/>
        <v>1.2736460409958685</v>
      </c>
      <c r="V352">
        <f t="shared" si="107"/>
        <v>1.0253522519999174</v>
      </c>
      <c r="X352" s="6">
        <f t="shared" si="108"/>
        <v>0.12645344488466428</v>
      </c>
      <c r="Y352">
        <f t="shared" si="109"/>
        <v>2.1977892117619</v>
      </c>
      <c r="AA352">
        <f t="shared" si="114"/>
        <v>0.11946160360083655</v>
      </c>
      <c r="AB352">
        <f t="shared" si="110"/>
        <v>2.326421281655196</v>
      </c>
      <c r="AD352" s="6">
        <f t="shared" si="111"/>
        <v>9.557096005295195</v>
      </c>
      <c r="AE352" s="5">
        <f t="shared" si="96"/>
        <v>2.837151718076216</v>
      </c>
      <c r="AH352" s="6">
        <f t="shared" si="112"/>
        <v>2.3621890641008534</v>
      </c>
      <c r="AI352" s="6">
        <f t="shared" si="113"/>
        <v>2.6920494446625147</v>
      </c>
      <c r="AK352">
        <f t="shared" si="97"/>
        <v>836.7072006214868</v>
      </c>
      <c r="AL352">
        <v>828.43</v>
      </c>
      <c r="AQ352">
        <f t="shared" si="98"/>
        <v>2.655303448211486</v>
      </c>
      <c r="AT352" s="1">
        <v>0.4895833333333333</v>
      </c>
      <c r="AU352">
        <v>828.43</v>
      </c>
      <c r="AV352">
        <v>1023.846</v>
      </c>
      <c r="AW352">
        <v>87.291</v>
      </c>
      <c r="AX352">
        <v>1.32719</v>
      </c>
    </row>
    <row r="353" spans="8:50" ht="12.75">
      <c r="H353" t="s">
        <v>6</v>
      </c>
      <c r="I353" s="1">
        <v>0.4902777777777778</v>
      </c>
      <c r="J353">
        <v>1010.1</v>
      </c>
      <c r="K353">
        <v>41.16293</v>
      </c>
      <c r="L353">
        <v>177.72883</v>
      </c>
      <c r="M353">
        <v>1.32703</v>
      </c>
      <c r="N353">
        <f t="shared" si="99"/>
        <v>1.3270335387072842</v>
      </c>
      <c r="O353">
        <f t="shared" si="100"/>
        <v>48.83707</v>
      </c>
      <c r="P353">
        <f t="shared" si="101"/>
        <v>0.018016098266752822</v>
      </c>
      <c r="Q353">
        <f t="shared" si="102"/>
        <v>48.85508609826675</v>
      </c>
      <c r="R353">
        <f t="shared" si="103"/>
        <v>41.14491390173325</v>
      </c>
      <c r="S353">
        <f t="shared" si="104"/>
        <v>1.326669914149983</v>
      </c>
      <c r="T353">
        <f t="shared" si="105"/>
        <v>1.0680392670718746</v>
      </c>
      <c r="U353">
        <f t="shared" si="106"/>
        <v>1.2734995710552275</v>
      </c>
      <c r="V353">
        <f t="shared" si="107"/>
        <v>1.0252343359709326</v>
      </c>
      <c r="X353" s="6">
        <f t="shared" si="108"/>
        <v>0.12645629011621942</v>
      </c>
      <c r="Y353">
        <f t="shared" si="109"/>
        <v>2.207529373455029</v>
      </c>
      <c r="AA353">
        <f t="shared" si="114"/>
        <v>0.11946440748117104</v>
      </c>
      <c r="AB353">
        <f t="shared" si="110"/>
        <v>2.3367292466059686</v>
      </c>
      <c r="AD353" s="6">
        <f t="shared" si="111"/>
        <v>9.558146366634668</v>
      </c>
      <c r="AE353" s="5">
        <f t="shared" si="96"/>
        <v>2.849756969418153</v>
      </c>
      <c r="AH353" s="6">
        <f t="shared" si="112"/>
        <v>2.3735562049932715</v>
      </c>
      <c r="AI353" s="6">
        <f t="shared" si="113"/>
        <v>2.7061691912830854</v>
      </c>
      <c r="AK353">
        <f t="shared" si="97"/>
        <v>836.5029900834079</v>
      </c>
      <c r="AL353">
        <v>828.72</v>
      </c>
      <c r="AQ353">
        <f t="shared" si="98"/>
        <v>2.6491882434471874</v>
      </c>
      <c r="AT353" s="1">
        <v>0.4902777777777778</v>
      </c>
      <c r="AU353">
        <v>828.72</v>
      </c>
      <c r="AV353">
        <v>1023.972</v>
      </c>
      <c r="AW353">
        <v>87.283</v>
      </c>
      <c r="AX353">
        <v>1.32703</v>
      </c>
    </row>
    <row r="354" spans="8:50" ht="12.75">
      <c r="H354" t="s">
        <v>6</v>
      </c>
      <c r="I354" s="1">
        <v>0.4909722222222222</v>
      </c>
      <c r="J354">
        <v>1009.1</v>
      </c>
      <c r="K354">
        <v>41.15622</v>
      </c>
      <c r="L354">
        <v>178.10843</v>
      </c>
      <c r="M354">
        <v>1.3269</v>
      </c>
      <c r="N354">
        <f t="shared" si="99"/>
        <v>1.3268980701331594</v>
      </c>
      <c r="O354">
        <f t="shared" si="100"/>
        <v>48.84378</v>
      </c>
      <c r="P354">
        <f t="shared" si="101"/>
        <v>0.018013676288565914</v>
      </c>
      <c r="Q354">
        <f t="shared" si="102"/>
        <v>48.86179367628857</v>
      </c>
      <c r="R354">
        <f t="shared" si="103"/>
        <v>41.13820632371143</v>
      </c>
      <c r="S354">
        <f t="shared" si="104"/>
        <v>1.326534617221637</v>
      </c>
      <c r="T354">
        <f t="shared" si="105"/>
        <v>1.0679303459072003</v>
      </c>
      <c r="U354">
        <f t="shared" si="106"/>
        <v>1.273376455772125</v>
      </c>
      <c r="V354">
        <f t="shared" si="107"/>
        <v>1.025135221673301</v>
      </c>
      <c r="X354" s="6">
        <f t="shared" si="108"/>
        <v>0.1264586819184893</v>
      </c>
      <c r="Y354">
        <f t="shared" si="109"/>
        <v>2.215047076168804</v>
      </c>
      <c r="AA354">
        <f t="shared" si="114"/>
        <v>0.11946676439796948</v>
      </c>
      <c r="AB354">
        <f t="shared" si="110"/>
        <v>2.344685026427914</v>
      </c>
      <c r="AD354" s="6">
        <f t="shared" si="111"/>
        <v>9.559029435975525</v>
      </c>
      <c r="AE354" s="5">
        <f t="shared" si="96"/>
        <v>2.859488392249228</v>
      </c>
      <c r="AH354" s="6">
        <f t="shared" si="112"/>
        <v>2.3823231017409743</v>
      </c>
      <c r="AI354" s="6">
        <f t="shared" si="113"/>
        <v>2.717059032615908</v>
      </c>
      <c r="AK354">
        <f t="shared" si="97"/>
        <v>836.353327217265</v>
      </c>
      <c r="AL354">
        <v>828.63</v>
      </c>
      <c r="AQ354">
        <f t="shared" si="98"/>
        <v>2.6559083419722582</v>
      </c>
      <c r="AT354" s="1">
        <v>0.4909722222222222</v>
      </c>
      <c r="AU354">
        <v>828.63</v>
      </c>
      <c r="AV354">
        <v>1024.077</v>
      </c>
      <c r="AW354">
        <v>87.235</v>
      </c>
      <c r="AX354">
        <v>1.3269</v>
      </c>
    </row>
    <row r="355" spans="8:50" ht="12.75">
      <c r="H355" t="s">
        <v>6</v>
      </c>
      <c r="I355" s="1">
        <v>0.4916666666666667</v>
      </c>
      <c r="J355">
        <v>1010.1</v>
      </c>
      <c r="K355">
        <v>41.15078</v>
      </c>
      <c r="L355">
        <v>178.48813</v>
      </c>
      <c r="M355">
        <v>1.32679</v>
      </c>
      <c r="N355">
        <f t="shared" si="99"/>
        <v>1.3267882752444051</v>
      </c>
      <c r="O355">
        <f t="shared" si="100"/>
        <v>48.84922</v>
      </c>
      <c r="P355">
        <f t="shared" si="101"/>
        <v>0.018011713214779713</v>
      </c>
      <c r="Q355">
        <f t="shared" si="102"/>
        <v>48.867231713214785</v>
      </c>
      <c r="R355">
        <f t="shared" si="103"/>
        <v>41.132768286785215</v>
      </c>
      <c r="S355">
        <f t="shared" si="104"/>
        <v>1.326424961422303</v>
      </c>
      <c r="T355">
        <f t="shared" si="105"/>
        <v>1.0678420672040339</v>
      </c>
      <c r="U355">
        <f t="shared" si="106"/>
        <v>1.2732766721675133</v>
      </c>
      <c r="V355">
        <f t="shared" si="107"/>
        <v>1.0250548906076766</v>
      </c>
      <c r="X355" s="6">
        <f t="shared" si="108"/>
        <v>0.12646062061147534</v>
      </c>
      <c r="Y355">
        <f t="shared" si="109"/>
        <v>2.2078614327423334</v>
      </c>
      <c r="AA355">
        <f t="shared" si="114"/>
        <v>0.11946867473104933</v>
      </c>
      <c r="AB355">
        <f t="shared" si="110"/>
        <v>2.337077293585913</v>
      </c>
      <c r="AD355" s="6">
        <f t="shared" si="111"/>
        <v>9.559745280342474</v>
      </c>
      <c r="AE355" s="5">
        <f t="shared" si="96"/>
        <v>2.850233684809144</v>
      </c>
      <c r="AH355" s="6">
        <f t="shared" si="112"/>
        <v>2.373796658743033</v>
      </c>
      <c r="AI355" s="6">
        <f t="shared" si="113"/>
        <v>2.7064678720201965</v>
      </c>
      <c r="AK355">
        <f t="shared" si="97"/>
        <v>836.6759233361086</v>
      </c>
      <c r="AL355">
        <v>832.16</v>
      </c>
      <c r="AQ355">
        <f t="shared" si="98"/>
        <v>2.53340845600641</v>
      </c>
      <c r="AT355" s="1">
        <v>0.4916666666666667</v>
      </c>
      <c r="AU355">
        <v>832.16</v>
      </c>
      <c r="AV355">
        <v>1024.163</v>
      </c>
      <c r="AW355">
        <v>87.302</v>
      </c>
      <c r="AX355">
        <v>1.32679</v>
      </c>
    </row>
    <row r="356" spans="8:50" ht="12.75">
      <c r="H356" t="s">
        <v>6</v>
      </c>
      <c r="I356" s="1">
        <v>0.4923611111111111</v>
      </c>
      <c r="J356">
        <v>1010.6</v>
      </c>
      <c r="K356">
        <v>41.14662</v>
      </c>
      <c r="L356">
        <v>178.8679</v>
      </c>
      <c r="M356">
        <v>1.3267</v>
      </c>
      <c r="N356">
        <f t="shared" si="99"/>
        <v>1.3267043347318312</v>
      </c>
      <c r="O356">
        <f t="shared" si="100"/>
        <v>48.85338</v>
      </c>
      <c r="P356">
        <f t="shared" si="101"/>
        <v>0.018010212341022465</v>
      </c>
      <c r="Q356">
        <f t="shared" si="102"/>
        <v>48.871390212341026</v>
      </c>
      <c r="R356">
        <f t="shared" si="103"/>
        <v>41.128609787658974</v>
      </c>
      <c r="S356">
        <f t="shared" si="104"/>
        <v>1.3263411272305574</v>
      </c>
      <c r="T356">
        <f t="shared" si="105"/>
        <v>1.0677745762571507</v>
      </c>
      <c r="U356">
        <f t="shared" si="106"/>
        <v>1.2732003849858204</v>
      </c>
      <c r="V356">
        <f t="shared" si="107"/>
        <v>1.0249934754020154</v>
      </c>
      <c r="X356" s="6">
        <f t="shared" si="108"/>
        <v>0.1264621028916206</v>
      </c>
      <c r="Y356">
        <f t="shared" si="109"/>
        <v>2.204310238218468</v>
      </c>
      <c r="AA356">
        <f t="shared" si="114"/>
        <v>0.11947013527758961</v>
      </c>
      <c r="AB356">
        <f t="shared" si="110"/>
        <v>2.333317088014775</v>
      </c>
      <c r="AD356" s="6">
        <f t="shared" si="111"/>
        <v>9.560292638373191</v>
      </c>
      <c r="AE356" s="5">
        <f t="shared" si="96"/>
        <v>2.8456657006387376</v>
      </c>
      <c r="AH356" s="6">
        <f t="shared" si="112"/>
        <v>2.369564533902465</v>
      </c>
      <c r="AI356" s="6">
        <f t="shared" si="113"/>
        <v>2.701210918580365</v>
      </c>
      <c r="AK356">
        <f t="shared" si="97"/>
        <v>836.8583417342223</v>
      </c>
      <c r="AL356">
        <v>832.58</v>
      </c>
      <c r="AQ356">
        <f t="shared" si="98"/>
        <v>2.5207348445943643</v>
      </c>
      <c r="AT356" s="1">
        <v>0.4923611111111111</v>
      </c>
      <c r="AU356">
        <v>832.58</v>
      </c>
      <c r="AV356">
        <v>1024.228</v>
      </c>
      <c r="AW356">
        <v>87.375</v>
      </c>
      <c r="AX356">
        <v>1.3267</v>
      </c>
    </row>
    <row r="357" spans="8:50" ht="12.75">
      <c r="H357" t="s">
        <v>6</v>
      </c>
      <c r="I357" s="1">
        <v>0.4930555555555556</v>
      </c>
      <c r="J357">
        <v>1010.9</v>
      </c>
      <c r="K357">
        <v>41.14373</v>
      </c>
      <c r="L357">
        <v>179.24773</v>
      </c>
      <c r="M357">
        <v>1.32665</v>
      </c>
      <c r="N357">
        <f t="shared" si="99"/>
        <v>1.326646030635553</v>
      </c>
      <c r="O357">
        <f t="shared" si="100"/>
        <v>48.85627</v>
      </c>
      <c r="P357">
        <f t="shared" si="101"/>
        <v>0.01800916981988002</v>
      </c>
      <c r="Q357">
        <f t="shared" si="102"/>
        <v>48.87427916981988</v>
      </c>
      <c r="R357">
        <f t="shared" si="103"/>
        <v>41.12572083018012</v>
      </c>
      <c r="S357">
        <f t="shared" si="104"/>
        <v>1.326282896975335</v>
      </c>
      <c r="T357">
        <f t="shared" si="105"/>
        <v>1.0677276978298602</v>
      </c>
      <c r="U357">
        <f t="shared" si="106"/>
        <v>1.273147396544722</v>
      </c>
      <c r="V357">
        <f t="shared" si="107"/>
        <v>1.0249508169116173</v>
      </c>
      <c r="X357" s="6">
        <f t="shared" si="108"/>
        <v>0.1264631325213216</v>
      </c>
      <c r="Y357">
        <f t="shared" si="109"/>
        <v>2.2021909419976438</v>
      </c>
      <c r="AA357">
        <f t="shared" si="114"/>
        <v>0.11947114978493137</v>
      </c>
      <c r="AB357">
        <f t="shared" si="110"/>
        <v>2.3310729446937</v>
      </c>
      <c r="AD357" s="6">
        <f t="shared" si="111"/>
        <v>9.560672867594269</v>
      </c>
      <c r="AE357" s="5">
        <f t="shared" si="96"/>
        <v>2.8429411809976566</v>
      </c>
      <c r="AH357" s="6">
        <f t="shared" si="112"/>
        <v>2.367033788308066</v>
      </c>
      <c r="AI357" s="6">
        <f t="shared" si="113"/>
        <v>2.698067341238251</v>
      </c>
      <c r="AK357">
        <f t="shared" si="97"/>
        <v>836.972175874523</v>
      </c>
      <c r="AL357">
        <v>832.65</v>
      </c>
      <c r="AQ357">
        <f t="shared" si="98"/>
        <v>2.5197418750194283</v>
      </c>
      <c r="AT357" s="1">
        <v>0.4930555555555556</v>
      </c>
      <c r="AU357">
        <v>832.65</v>
      </c>
      <c r="AV357">
        <v>1024.273</v>
      </c>
      <c r="AW357">
        <v>87.323</v>
      </c>
      <c r="AX357">
        <v>1.32665</v>
      </c>
    </row>
    <row r="358" spans="8:50" ht="12.75">
      <c r="H358" t="s">
        <v>6</v>
      </c>
      <c r="I358" s="1">
        <v>0.49375</v>
      </c>
      <c r="J358">
        <v>1009.9</v>
      </c>
      <c r="K358">
        <v>41.14211</v>
      </c>
      <c r="L358">
        <v>179.62759</v>
      </c>
      <c r="M358">
        <v>1.32661</v>
      </c>
      <c r="N358">
        <f t="shared" si="99"/>
        <v>1.3266133517720888</v>
      </c>
      <c r="O358">
        <f t="shared" si="100"/>
        <v>48.85789</v>
      </c>
      <c r="P358">
        <f t="shared" si="101"/>
        <v>0.018008585485783723</v>
      </c>
      <c r="Q358">
        <f t="shared" si="102"/>
        <v>48.87589858548578</v>
      </c>
      <c r="R358">
        <f t="shared" si="103"/>
        <v>41.12410141451422</v>
      </c>
      <c r="S358">
        <f t="shared" si="104"/>
        <v>1.3262502594961254</v>
      </c>
      <c r="T358">
        <f t="shared" si="105"/>
        <v>1.0677014229373625</v>
      </c>
      <c r="U358">
        <f t="shared" si="106"/>
        <v>1.2731176969601163</v>
      </c>
      <c r="V358">
        <f t="shared" si="107"/>
        <v>1.0249269071792595</v>
      </c>
      <c r="X358" s="6">
        <f t="shared" si="108"/>
        <v>0.12646370963830345</v>
      </c>
      <c r="Y358">
        <f t="shared" si="109"/>
        <v>2.2095648657481863</v>
      </c>
      <c r="AA358">
        <f t="shared" si="114"/>
        <v>0.11947171841649752</v>
      </c>
      <c r="AB358">
        <f t="shared" si="110"/>
        <v>2.3388779646982116</v>
      </c>
      <c r="AD358" s="6">
        <f t="shared" si="111"/>
        <v>9.56088599688403</v>
      </c>
      <c r="AE358" s="5">
        <f t="shared" si="96"/>
        <v>2.85246703368254</v>
      </c>
      <c r="AH358" s="6">
        <f t="shared" si="112"/>
        <v>2.3756946917557533</v>
      </c>
      <c r="AI358" s="6">
        <f t="shared" si="113"/>
        <v>2.7088255225033517</v>
      </c>
      <c r="AK358">
        <f t="shared" si="97"/>
        <v>836.7512289154773</v>
      </c>
      <c r="AL358">
        <v>831.52</v>
      </c>
      <c r="AQ358">
        <f t="shared" si="98"/>
        <v>2.5606762435068258</v>
      </c>
      <c r="AT358" s="1">
        <v>0.49375</v>
      </c>
      <c r="AU358">
        <v>831.52</v>
      </c>
      <c r="AV358">
        <v>1024.299</v>
      </c>
      <c r="AW358">
        <v>87.33</v>
      </c>
      <c r="AX358">
        <v>1.32661</v>
      </c>
    </row>
    <row r="359" spans="8:50" ht="12.75">
      <c r="H359" t="s">
        <v>6</v>
      </c>
      <c r="I359" s="1">
        <v>0.49444444444444446</v>
      </c>
      <c r="J359">
        <v>1007.2</v>
      </c>
      <c r="K359">
        <v>41.14177</v>
      </c>
      <c r="L359">
        <v>180.00747</v>
      </c>
      <c r="M359">
        <v>1.32661</v>
      </c>
      <c r="N359">
        <f t="shared" si="99"/>
        <v>1.3266064935835054</v>
      </c>
      <c r="O359">
        <f t="shared" si="100"/>
        <v>48.85823</v>
      </c>
      <c r="P359">
        <f t="shared" si="101"/>
        <v>0.018008462852772075</v>
      </c>
      <c r="Q359">
        <f t="shared" si="102"/>
        <v>48.87623846285277</v>
      </c>
      <c r="R359">
        <f t="shared" si="103"/>
        <v>41.12376153714723</v>
      </c>
      <c r="S359">
        <f t="shared" si="104"/>
        <v>1.3262434099924314</v>
      </c>
      <c r="T359">
        <f t="shared" si="105"/>
        <v>1.067695908725555</v>
      </c>
      <c r="U359">
        <f t="shared" si="106"/>
        <v>1.2731114640129775</v>
      </c>
      <c r="V359">
        <f t="shared" si="107"/>
        <v>1.0249218893280043</v>
      </c>
      <c r="X359" s="6">
        <f t="shared" si="108"/>
        <v>0.1264638307574536</v>
      </c>
      <c r="Y359">
        <f t="shared" si="109"/>
        <v>2.2294009634475644</v>
      </c>
      <c r="AA359">
        <f t="shared" si="114"/>
        <v>0.11947183775398076</v>
      </c>
      <c r="AB359">
        <f t="shared" si="110"/>
        <v>2.359874857809682</v>
      </c>
      <c r="AD359" s="6">
        <f t="shared" si="111"/>
        <v>9.560930726848664</v>
      </c>
      <c r="AE359" s="5">
        <f t="shared" si="96"/>
        <v>2.8780760640294556</v>
      </c>
      <c r="AH359" s="6">
        <f t="shared" si="112"/>
        <v>2.3990426247756536</v>
      </c>
      <c r="AI359" s="6">
        <f t="shared" si="113"/>
        <v>2.7378272654636184</v>
      </c>
      <c r="AK359">
        <f t="shared" si="97"/>
        <v>836.0934796376173</v>
      </c>
      <c r="AL359">
        <v>828.54</v>
      </c>
      <c r="AQ359">
        <f t="shared" si="98"/>
        <v>2.666725968397084</v>
      </c>
      <c r="AT359" s="1">
        <v>0.49444444444444446</v>
      </c>
      <c r="AU359">
        <v>828.54</v>
      </c>
      <c r="AV359">
        <v>1024.304</v>
      </c>
      <c r="AW359">
        <v>87.219</v>
      </c>
      <c r="AX359">
        <v>1.32661</v>
      </c>
    </row>
    <row r="360" spans="8:50" ht="12.75">
      <c r="H360" t="s">
        <v>6</v>
      </c>
      <c r="I360" s="1">
        <v>0.49513888888888885</v>
      </c>
      <c r="J360">
        <v>1007.8</v>
      </c>
      <c r="K360">
        <v>41.1427</v>
      </c>
      <c r="L360">
        <v>180.38734</v>
      </c>
      <c r="M360">
        <v>1.32662</v>
      </c>
      <c r="N360">
        <f t="shared" si="99"/>
        <v>1.3266252530249532</v>
      </c>
      <c r="O360">
        <f t="shared" si="100"/>
        <v>48.8573</v>
      </c>
      <c r="P360">
        <f t="shared" si="101"/>
        <v>0.018008798294251324</v>
      </c>
      <c r="Q360">
        <f t="shared" si="102"/>
        <v>48.875308798294256</v>
      </c>
      <c r="R360">
        <f t="shared" si="103"/>
        <v>41.124691201705744</v>
      </c>
      <c r="S360">
        <f t="shared" si="104"/>
        <v>1.3262621456775796</v>
      </c>
      <c r="T360">
        <f t="shared" si="105"/>
        <v>1.0677109919404681</v>
      </c>
      <c r="U360">
        <f t="shared" si="106"/>
        <v>1.2731285132028187</v>
      </c>
      <c r="V360">
        <f t="shared" si="107"/>
        <v>1.024935614825227</v>
      </c>
      <c r="X360" s="6">
        <f t="shared" si="108"/>
        <v>0.1264634994575236</v>
      </c>
      <c r="Y360">
        <f t="shared" si="109"/>
        <v>2.2249648150999466</v>
      </c>
      <c r="AA360">
        <f t="shared" si="114"/>
        <v>0.1194715113267939</v>
      </c>
      <c r="AB360">
        <f t="shared" si="110"/>
        <v>2.355179352488</v>
      </c>
      <c r="AD360" s="6">
        <f t="shared" si="111"/>
        <v>9.560808376519915</v>
      </c>
      <c r="AE360" s="5">
        <f t="shared" si="96"/>
        <v>2.8723454517298017</v>
      </c>
      <c r="AH360" s="6">
        <f t="shared" si="112"/>
        <v>2.393831623289076</v>
      </c>
      <c r="AI360" s="6">
        <f t="shared" si="113"/>
        <v>2.7313543958716724</v>
      </c>
      <c r="AK360">
        <f t="shared" si="97"/>
        <v>836.2283139564162</v>
      </c>
      <c r="AL360">
        <v>827.25</v>
      </c>
      <c r="AQ360">
        <f t="shared" si="98"/>
        <v>2.712228293880187</v>
      </c>
      <c r="AT360" s="1">
        <v>0.49513888888888885</v>
      </c>
      <c r="AU360">
        <v>827.25</v>
      </c>
      <c r="AV360">
        <v>1024.291</v>
      </c>
      <c r="AW360">
        <v>87.244</v>
      </c>
      <c r="AX360">
        <v>1.32662</v>
      </c>
    </row>
    <row r="361" spans="8:50" ht="12.75">
      <c r="H361" t="s">
        <v>6</v>
      </c>
      <c r="I361" s="1">
        <v>0.49583333333333335</v>
      </c>
      <c r="J361">
        <v>1008.1</v>
      </c>
      <c r="K361">
        <v>41.14491</v>
      </c>
      <c r="L361">
        <v>180.76719</v>
      </c>
      <c r="M361">
        <v>1.32667</v>
      </c>
      <c r="N361">
        <f t="shared" si="99"/>
        <v>1.32666983543579</v>
      </c>
      <c r="O361">
        <f t="shared" si="100"/>
        <v>48.85509</v>
      </c>
      <c r="P361">
        <f t="shared" si="101"/>
        <v>0.018009595470784148</v>
      </c>
      <c r="Q361">
        <f t="shared" si="102"/>
        <v>48.873099595470784</v>
      </c>
      <c r="R361">
        <f t="shared" si="103"/>
        <v>41.126900404529216</v>
      </c>
      <c r="S361">
        <f t="shared" si="104"/>
        <v>1.3263066716280405</v>
      </c>
      <c r="T361">
        <f t="shared" si="105"/>
        <v>1.0677468376794788</v>
      </c>
      <c r="U361">
        <f t="shared" si="106"/>
        <v>1.2731690310580688</v>
      </c>
      <c r="V361">
        <f t="shared" si="107"/>
        <v>1.024968233836153</v>
      </c>
      <c r="X361" s="6">
        <f t="shared" si="108"/>
        <v>0.12646271213150143</v>
      </c>
      <c r="Y361">
        <f t="shared" si="109"/>
        <v>2.2226997691123604</v>
      </c>
      <c r="AA361">
        <f t="shared" si="114"/>
        <v>0.11947073557199239</v>
      </c>
      <c r="AB361">
        <f t="shared" si="110"/>
        <v>2.3527823756189123</v>
      </c>
      <c r="AD361" s="6">
        <f t="shared" si="111"/>
        <v>9.560517620939093</v>
      </c>
      <c r="AE361" s="5">
        <f t="shared" si="96"/>
        <v>2.869412566962714</v>
      </c>
      <c r="AH361" s="6">
        <f t="shared" si="112"/>
        <v>2.39119237404981</v>
      </c>
      <c r="AI361" s="6">
        <f t="shared" si="113"/>
        <v>2.728076040225371</v>
      </c>
      <c r="AK361">
        <f t="shared" si="97"/>
        <v>836.2698001503761</v>
      </c>
      <c r="AL361">
        <v>827.02</v>
      </c>
      <c r="AQ361">
        <f t="shared" si="98"/>
        <v>2.7192417307447654</v>
      </c>
      <c r="AT361" s="1">
        <v>0.49583333333333335</v>
      </c>
      <c r="AU361">
        <v>827.02</v>
      </c>
      <c r="AV361">
        <v>1024.256</v>
      </c>
      <c r="AW361">
        <v>87.256</v>
      </c>
      <c r="AX361">
        <v>1.32667</v>
      </c>
    </row>
    <row r="362" spans="8:50" ht="12.75">
      <c r="H362" t="s">
        <v>6</v>
      </c>
      <c r="I362" s="1">
        <v>0.49652777777777773</v>
      </c>
      <c r="J362">
        <v>1009.5</v>
      </c>
      <c r="K362">
        <v>41.14839</v>
      </c>
      <c r="L362">
        <v>181.14699</v>
      </c>
      <c r="M362">
        <v>1.32674</v>
      </c>
      <c r="N362">
        <f t="shared" si="99"/>
        <v>1.3267400476573152</v>
      </c>
      <c r="O362">
        <f t="shared" si="100"/>
        <v>48.85161</v>
      </c>
      <c r="P362">
        <f t="shared" si="101"/>
        <v>0.01801085090213696</v>
      </c>
      <c r="Q362">
        <f t="shared" si="102"/>
        <v>48.86962085090214</v>
      </c>
      <c r="R362">
        <f t="shared" si="103"/>
        <v>41.13037914909786</v>
      </c>
      <c r="S362">
        <f t="shared" si="104"/>
        <v>1.3263767949229865</v>
      </c>
      <c r="T362">
        <f t="shared" si="105"/>
        <v>1.0678032906311437</v>
      </c>
      <c r="U362">
        <f t="shared" si="106"/>
        <v>1.2732328418158114</v>
      </c>
      <c r="V362">
        <f t="shared" si="107"/>
        <v>1.025019604862362</v>
      </c>
      <c r="X362" s="6">
        <f t="shared" si="108"/>
        <v>0.1264614722363811</v>
      </c>
      <c r="Y362">
        <f t="shared" si="109"/>
        <v>2.2123268800402296</v>
      </c>
      <c r="AA362">
        <f t="shared" si="114"/>
        <v>0.11946951387451776</v>
      </c>
      <c r="AB362">
        <f t="shared" si="110"/>
        <v>2.3418034044389087</v>
      </c>
      <c r="AD362" s="6">
        <f t="shared" si="111"/>
        <v>9.560059753604596</v>
      </c>
      <c r="AE362" s="5">
        <f t="shared" si="96"/>
        <v>2.856007813278972</v>
      </c>
      <c r="AH362" s="6">
        <f t="shared" si="112"/>
        <v>2.3790239662590427</v>
      </c>
      <c r="AI362" s="6">
        <f t="shared" si="113"/>
        <v>2.712960996222</v>
      </c>
      <c r="AK362">
        <f t="shared" si="97"/>
        <v>836.5632809846629</v>
      </c>
      <c r="AL362">
        <v>828.42</v>
      </c>
      <c r="AQ362">
        <f t="shared" si="98"/>
        <v>2.667520354314168</v>
      </c>
      <c r="AT362" s="1">
        <v>0.49652777777777773</v>
      </c>
      <c r="AU362">
        <v>828.42</v>
      </c>
      <c r="AV362">
        <v>1024.202</v>
      </c>
      <c r="AW362">
        <v>87.316</v>
      </c>
      <c r="AX362">
        <v>1.32674</v>
      </c>
    </row>
    <row r="363" spans="8:50" ht="12.75">
      <c r="H363" t="s">
        <v>6</v>
      </c>
      <c r="I363" s="1">
        <v>0.49722222222222223</v>
      </c>
      <c r="J363">
        <v>1010</v>
      </c>
      <c r="K363">
        <v>41.15314</v>
      </c>
      <c r="L363">
        <v>181.52673</v>
      </c>
      <c r="M363">
        <v>1.32684</v>
      </c>
      <c r="N363">
        <f t="shared" si="99"/>
        <v>1.32683590315805</v>
      </c>
      <c r="O363">
        <f t="shared" si="100"/>
        <v>48.84686</v>
      </c>
      <c r="P363">
        <f t="shared" si="101"/>
        <v>0.018012564787710145</v>
      </c>
      <c r="Q363">
        <f t="shared" si="102"/>
        <v>48.86487256478771</v>
      </c>
      <c r="R363">
        <f t="shared" si="103"/>
        <v>41.13512743521229</v>
      </c>
      <c r="S363">
        <f t="shared" si="104"/>
        <v>1.3264725290032708</v>
      </c>
      <c r="T363">
        <f t="shared" si="105"/>
        <v>1.0678803616160588</v>
      </c>
      <c r="U363">
        <f t="shared" si="106"/>
        <v>1.2733199573796106</v>
      </c>
      <c r="V363">
        <f t="shared" si="107"/>
        <v>1.0250897374868515</v>
      </c>
      <c r="X363" s="6">
        <f t="shared" si="108"/>
        <v>0.12645977960630836</v>
      </c>
      <c r="Y363">
        <f t="shared" si="109"/>
        <v>2.208530072838534</v>
      </c>
      <c r="AA363">
        <f t="shared" si="114"/>
        <v>0.11946784603756384</v>
      </c>
      <c r="AB363">
        <f t="shared" si="110"/>
        <v>2.337785735060871</v>
      </c>
      <c r="AD363" s="6">
        <f t="shared" si="111"/>
        <v>9.559434739743853</v>
      </c>
      <c r="AE363" s="5">
        <f t="shared" si="96"/>
        <v>2.8510875291064526</v>
      </c>
      <c r="AH363" s="6">
        <f t="shared" si="112"/>
        <v>2.374613021050381</v>
      </c>
      <c r="AI363" s="6">
        <f t="shared" si="113"/>
        <v>2.707481920235086</v>
      </c>
      <c r="AK363">
        <f t="shared" si="97"/>
        <v>836.617502639944</v>
      </c>
      <c r="AL363">
        <v>830.43</v>
      </c>
      <c r="AQ363">
        <f t="shared" si="98"/>
        <v>2.593532324326912</v>
      </c>
      <c r="AT363" s="1">
        <v>0.49722222222222223</v>
      </c>
      <c r="AU363">
        <v>830.43</v>
      </c>
      <c r="AV363">
        <v>1024.129</v>
      </c>
      <c r="AW363">
        <v>87.381</v>
      </c>
      <c r="AX363">
        <v>1.32684</v>
      </c>
    </row>
    <row r="364" spans="8:50" ht="12.75">
      <c r="H364" t="s">
        <v>6</v>
      </c>
      <c r="I364" s="1">
        <v>0.4979166666666666</v>
      </c>
      <c r="J364">
        <v>1008.4</v>
      </c>
      <c r="K364">
        <v>41.15917</v>
      </c>
      <c r="L364">
        <v>181.90639</v>
      </c>
      <c r="M364">
        <v>1.32696</v>
      </c>
      <c r="N364">
        <f t="shared" si="99"/>
        <v>1.3269576222154045</v>
      </c>
      <c r="O364">
        <f t="shared" si="100"/>
        <v>48.84083</v>
      </c>
      <c r="P364">
        <f t="shared" si="101"/>
        <v>0.018014741009233486</v>
      </c>
      <c r="Q364">
        <f t="shared" si="102"/>
        <v>48.85884474100923</v>
      </c>
      <c r="R364">
        <f t="shared" si="103"/>
        <v>41.14115525899077</v>
      </c>
      <c r="S364">
        <f t="shared" si="104"/>
        <v>1.3265940938527165</v>
      </c>
      <c r="T364">
        <f t="shared" si="105"/>
        <v>1.0679782277328063</v>
      </c>
      <c r="U364">
        <f t="shared" si="106"/>
        <v>1.273430577479854</v>
      </c>
      <c r="V364">
        <f t="shared" si="107"/>
        <v>1.02517879250312</v>
      </c>
      <c r="X364" s="6">
        <f t="shared" si="108"/>
        <v>0.12645763045037234</v>
      </c>
      <c r="Y364">
        <f t="shared" si="109"/>
        <v>2.2201043368355933</v>
      </c>
      <c r="AA364">
        <f t="shared" si="114"/>
        <v>0.11946572827994138</v>
      </c>
      <c r="AB364">
        <f t="shared" si="110"/>
        <v>2.350039110220391</v>
      </c>
      <c r="AD364" s="6">
        <f t="shared" si="111"/>
        <v>9.558641215860407</v>
      </c>
      <c r="AE364" s="5">
        <f t="shared" si="96"/>
        <v>2.8660052703503753</v>
      </c>
      <c r="AH364" s="6">
        <f t="shared" si="112"/>
        <v>2.388313054383522</v>
      </c>
      <c r="AI364" s="6">
        <f t="shared" si="113"/>
        <v>2.7244994799880704</v>
      </c>
      <c r="AK364">
        <f t="shared" si="97"/>
        <v>836.1396427552615</v>
      </c>
      <c r="AL364">
        <v>828.81</v>
      </c>
      <c r="AQ364">
        <f t="shared" si="98"/>
        <v>2.6479460449577</v>
      </c>
      <c r="AT364" s="1">
        <v>0.4979166666666666</v>
      </c>
      <c r="AU364">
        <v>828.81</v>
      </c>
      <c r="AV364">
        <v>1024.035</v>
      </c>
      <c r="AW364">
        <v>87.254</v>
      </c>
      <c r="AX364">
        <v>1.32696</v>
      </c>
    </row>
    <row r="365" spans="8:50" ht="12.75">
      <c r="H365" t="s">
        <v>6</v>
      </c>
      <c r="I365" s="1">
        <v>0.4986111111111111</v>
      </c>
      <c r="J365">
        <v>1008.7</v>
      </c>
      <c r="K365">
        <v>41.16647</v>
      </c>
      <c r="L365">
        <v>182.28595</v>
      </c>
      <c r="M365">
        <v>1.32711</v>
      </c>
      <c r="N365">
        <f t="shared" si="99"/>
        <v>1.3271050264115016</v>
      </c>
      <c r="O365">
        <f t="shared" si="100"/>
        <v>48.83353</v>
      </c>
      <c r="P365">
        <f t="shared" si="101"/>
        <v>0.018017376304738188</v>
      </c>
      <c r="Q365">
        <f t="shared" si="102"/>
        <v>48.851547376304744</v>
      </c>
      <c r="R365">
        <f t="shared" si="103"/>
        <v>41.148452623695256</v>
      </c>
      <c r="S365">
        <f t="shared" si="104"/>
        <v>1.3267413112609994</v>
      </c>
      <c r="T365">
        <f t="shared" si="105"/>
        <v>1.0680967455126742</v>
      </c>
      <c r="U365">
        <f t="shared" si="106"/>
        <v>1.2735645393806183</v>
      </c>
      <c r="V365">
        <f t="shared" si="107"/>
        <v>1.025286638900164</v>
      </c>
      <c r="X365" s="6">
        <f t="shared" si="108"/>
        <v>0.12645502804418426</v>
      </c>
      <c r="Y365">
        <f t="shared" si="109"/>
        <v>2.21770137109178</v>
      </c>
      <c r="AA365">
        <f t="shared" si="114"/>
        <v>0.11946316377128793</v>
      </c>
      <c r="AB365">
        <f t="shared" si="110"/>
        <v>2.3474975902357476</v>
      </c>
      <c r="AD365" s="6">
        <f t="shared" si="111"/>
        <v>9.55768043747284</v>
      </c>
      <c r="AE365" s="5">
        <f t="shared" si="96"/>
        <v>2.8628741998274627</v>
      </c>
      <c r="AH365" s="6">
        <f t="shared" si="112"/>
        <v>2.385574480216486</v>
      </c>
      <c r="AI365" s="6">
        <f t="shared" si="113"/>
        <v>2.7210977474234657</v>
      </c>
      <c r="AK365">
        <f t="shared" si="97"/>
        <v>836.1086993548176</v>
      </c>
      <c r="AL365">
        <v>828.98</v>
      </c>
      <c r="AQ365">
        <f t="shared" si="98"/>
        <v>2.638039872734887</v>
      </c>
      <c r="AT365" s="1">
        <v>0.4986111111111111</v>
      </c>
      <c r="AU365">
        <v>828.98</v>
      </c>
      <c r="AV365">
        <v>1023.921</v>
      </c>
      <c r="AW365">
        <v>87.271</v>
      </c>
      <c r="AX365">
        <v>1.32711</v>
      </c>
    </row>
    <row r="366" spans="8:50" ht="12.75">
      <c r="H366" t="s">
        <v>6</v>
      </c>
      <c r="I366" s="1">
        <v>0.4993055555555555</v>
      </c>
      <c r="J366">
        <v>1007</v>
      </c>
      <c r="K366">
        <v>41.17504</v>
      </c>
      <c r="L366">
        <v>182.66538</v>
      </c>
      <c r="M366">
        <v>1.32728</v>
      </c>
      <c r="N366">
        <f t="shared" si="99"/>
        <v>1.3272781440431394</v>
      </c>
      <c r="O366">
        <f t="shared" si="100"/>
        <v>48.82496</v>
      </c>
      <c r="P366">
        <f t="shared" si="101"/>
        <v>0.01802047109320813</v>
      </c>
      <c r="Q366">
        <f t="shared" si="102"/>
        <v>48.842980471093206</v>
      </c>
      <c r="R366">
        <f t="shared" si="103"/>
        <v>41.157019528906794</v>
      </c>
      <c r="S366">
        <f t="shared" si="104"/>
        <v>1.3269142094667192</v>
      </c>
      <c r="T366">
        <f t="shared" si="105"/>
        <v>1.068235937689225</v>
      </c>
      <c r="U366">
        <f t="shared" si="106"/>
        <v>1.2737218680888645</v>
      </c>
      <c r="V366">
        <f t="shared" si="107"/>
        <v>1.0254132968099066</v>
      </c>
      <c r="X366" s="6">
        <f t="shared" si="108"/>
        <v>0.12645197203954875</v>
      </c>
      <c r="Y366">
        <f t="shared" si="109"/>
        <v>2.22995305523152</v>
      </c>
      <c r="AA366">
        <f t="shared" si="114"/>
        <v>0.11946015209829554</v>
      </c>
      <c r="AB366">
        <f t="shared" si="110"/>
        <v>2.360468795968206</v>
      </c>
      <c r="AD366" s="6">
        <f t="shared" si="111"/>
        <v>9.556552331669184</v>
      </c>
      <c r="AE366" s="5">
        <f t="shared" si="96"/>
        <v>2.878655894882024</v>
      </c>
      <c r="AH366" s="6">
        <f t="shared" si="112"/>
        <v>2.400102799560913</v>
      </c>
      <c r="AI366" s="6">
        <f t="shared" si="113"/>
        <v>2.7391441664753198</v>
      </c>
      <c r="AK366">
        <f t="shared" si="97"/>
        <v>835.5699473167657</v>
      </c>
      <c r="AL366">
        <v>827.77</v>
      </c>
      <c r="AQ366">
        <f t="shared" si="98"/>
        <v>2.6765960163515814</v>
      </c>
      <c r="AT366" s="1">
        <v>0.4993055555555555</v>
      </c>
      <c r="AU366">
        <v>827.77</v>
      </c>
      <c r="AV366">
        <v>1023.787</v>
      </c>
      <c r="AW366">
        <v>87.117</v>
      </c>
      <c r="AX366">
        <v>1.32728</v>
      </c>
    </row>
    <row r="367" spans="8:50" ht="12.75">
      <c r="H367" t="s">
        <v>6</v>
      </c>
      <c r="I367" s="1">
        <v>0.5</v>
      </c>
      <c r="J367">
        <v>1006.8</v>
      </c>
      <c r="K367">
        <v>41.18489</v>
      </c>
      <c r="L367">
        <v>183.04468</v>
      </c>
      <c r="M367">
        <v>1.32748</v>
      </c>
      <c r="N367">
        <f t="shared" si="99"/>
        <v>1.3274772105032606</v>
      </c>
      <c r="O367">
        <f t="shared" si="100"/>
        <v>48.81511</v>
      </c>
      <c r="P367">
        <f t="shared" si="101"/>
        <v>0.01802402948024014</v>
      </c>
      <c r="Q367">
        <f t="shared" si="102"/>
        <v>48.833134029480235</v>
      </c>
      <c r="R367">
        <f t="shared" si="103"/>
        <v>41.166865970519765</v>
      </c>
      <c r="S367">
        <f t="shared" si="104"/>
        <v>1.3271130235380657</v>
      </c>
      <c r="T367">
        <f t="shared" si="105"/>
        <v>1.0683959935047522</v>
      </c>
      <c r="U367">
        <f t="shared" si="106"/>
        <v>1.273902776691111</v>
      </c>
      <c r="V367">
        <f t="shared" si="107"/>
        <v>1.0255589377782361</v>
      </c>
      <c r="X367" s="6">
        <f t="shared" si="108"/>
        <v>0.12644845845982908</v>
      </c>
      <c r="Y367">
        <f t="shared" si="109"/>
        <v>2.2311512134546554</v>
      </c>
      <c r="AA367">
        <f t="shared" si="114"/>
        <v>0.11945668925917861</v>
      </c>
      <c r="AB367">
        <f t="shared" si="110"/>
        <v>2.36173991830634</v>
      </c>
      <c r="AD367" s="6">
        <f t="shared" si="111"/>
        <v>9.555255496157104</v>
      </c>
      <c r="AE367" s="5">
        <f t="shared" si="96"/>
        <v>2.8801632130695247</v>
      </c>
      <c r="AH367" s="6">
        <f t="shared" si="112"/>
        <v>2.4016347032292256</v>
      </c>
      <c r="AI367" s="6">
        <f t="shared" si="113"/>
        <v>2.741047027700355</v>
      </c>
      <c r="AK367">
        <f t="shared" si="97"/>
        <v>835.3802212721886</v>
      </c>
      <c r="AL367">
        <v>825.75</v>
      </c>
      <c r="AQ367">
        <f t="shared" si="98"/>
        <v>2.7434115683553726</v>
      </c>
      <c r="AT367" s="1">
        <v>0.5</v>
      </c>
      <c r="AU367">
        <v>825.75</v>
      </c>
      <c r="AV367">
        <v>1023.634</v>
      </c>
      <c r="AW367">
        <v>87.15</v>
      </c>
      <c r="AX367">
        <v>1.32748</v>
      </c>
    </row>
    <row r="368" spans="8:50" ht="12.75">
      <c r="H368" t="s">
        <v>6</v>
      </c>
      <c r="I368" s="1">
        <v>0.5006944444444444</v>
      </c>
      <c r="J368">
        <v>1007.8</v>
      </c>
      <c r="K368">
        <v>41.196</v>
      </c>
      <c r="L368">
        <v>183.42381</v>
      </c>
      <c r="M368">
        <v>1.3277</v>
      </c>
      <c r="N368">
        <f t="shared" si="99"/>
        <v>1.3277018598142567</v>
      </c>
      <c r="O368">
        <f t="shared" si="100"/>
        <v>48.804</v>
      </c>
      <c r="P368">
        <f t="shared" si="101"/>
        <v>0.018028044806645608</v>
      </c>
      <c r="Q368">
        <f t="shared" si="102"/>
        <v>48.82202804480665</v>
      </c>
      <c r="R368">
        <f t="shared" si="103"/>
        <v>41.17797195519335</v>
      </c>
      <c r="S368">
        <f t="shared" si="104"/>
        <v>1.3273373879311876</v>
      </c>
      <c r="T368">
        <f t="shared" si="105"/>
        <v>1.0685766186771715</v>
      </c>
      <c r="U368">
        <f t="shared" si="106"/>
        <v>1.2741069316324118</v>
      </c>
      <c r="V368">
        <f t="shared" si="107"/>
        <v>1.0257232932758247</v>
      </c>
      <c r="X368" s="6">
        <f t="shared" si="108"/>
        <v>0.12644449396928542</v>
      </c>
      <c r="Y368">
        <f t="shared" si="109"/>
        <v>2.22349658450025</v>
      </c>
      <c r="AA368">
        <f t="shared" si="114"/>
        <v>0.11945278172710849</v>
      </c>
      <c r="AB368">
        <f t="shared" si="110"/>
        <v>2.3536404628220136</v>
      </c>
      <c r="AD368" s="6">
        <f t="shared" si="111"/>
        <v>9.553792465834116</v>
      </c>
      <c r="AE368" s="5">
        <f t="shared" si="96"/>
        <v>2.870237667706268</v>
      </c>
      <c r="AH368" s="6">
        <f t="shared" si="112"/>
        <v>2.3927612652884105</v>
      </c>
      <c r="AI368" s="6">
        <f t="shared" si="113"/>
        <v>2.730024845731868</v>
      </c>
      <c r="AK368">
        <f t="shared" si="97"/>
        <v>835.4672604991584</v>
      </c>
      <c r="AL368">
        <v>825.39</v>
      </c>
      <c r="AQ368">
        <f t="shared" si="98"/>
        <v>2.7504034563224247</v>
      </c>
      <c r="AT368" s="1">
        <v>0.5006944444444444</v>
      </c>
      <c r="AU368">
        <v>825.39</v>
      </c>
      <c r="AV368">
        <v>1023.461</v>
      </c>
      <c r="AW368">
        <v>87.133</v>
      </c>
      <c r="AX368">
        <v>1.3277</v>
      </c>
    </row>
    <row r="369" spans="8:50" ht="12.75">
      <c r="H369" t="s">
        <v>6</v>
      </c>
      <c r="I369" s="1">
        <v>0.5013888888888889</v>
      </c>
      <c r="J369">
        <v>1007.5</v>
      </c>
      <c r="K369">
        <v>41.20838</v>
      </c>
      <c r="L369">
        <v>183.80276</v>
      </c>
      <c r="M369">
        <v>1.32795</v>
      </c>
      <c r="N369">
        <f t="shared" si="99"/>
        <v>1.3279523372036155</v>
      </c>
      <c r="O369">
        <f t="shared" si="100"/>
        <v>48.79162</v>
      </c>
      <c r="P369">
        <f t="shared" si="101"/>
        <v>0.018032521323744288</v>
      </c>
      <c r="Q369">
        <f t="shared" si="102"/>
        <v>48.80965252132375</v>
      </c>
      <c r="R369">
        <f t="shared" si="103"/>
        <v>41.19034747867625</v>
      </c>
      <c r="S369">
        <f t="shared" si="104"/>
        <v>1.3275875475284467</v>
      </c>
      <c r="T369">
        <f t="shared" si="105"/>
        <v>1.0687780103497027</v>
      </c>
      <c r="U369">
        <f t="shared" si="106"/>
        <v>1.2743345546865357</v>
      </c>
      <c r="V369">
        <f t="shared" si="107"/>
        <v>1.0259065418422557</v>
      </c>
      <c r="X369" s="6">
        <f t="shared" si="108"/>
        <v>0.1264400744707874</v>
      </c>
      <c r="Y369">
        <f t="shared" si="109"/>
        <v>2.2253584369350756</v>
      </c>
      <c r="AA369">
        <f t="shared" si="114"/>
        <v>0.1194484253570067</v>
      </c>
      <c r="AB369">
        <f t="shared" si="110"/>
        <v>2.355614865991709</v>
      </c>
      <c r="AD369" s="6">
        <f t="shared" si="111"/>
        <v>9.552161813358163</v>
      </c>
      <c r="AE369" s="5">
        <f t="shared" si="96"/>
        <v>2.8725916649683474</v>
      </c>
      <c r="AH369" s="6">
        <f t="shared" si="112"/>
        <v>2.3951057786196728</v>
      </c>
      <c r="AI369" s="6">
        <f t="shared" si="113"/>
        <v>2.7329370938072004</v>
      </c>
      <c r="AK369">
        <f t="shared" si="97"/>
        <v>835.2169962655066</v>
      </c>
      <c r="AL369">
        <v>824.5</v>
      </c>
      <c r="AQ369">
        <f t="shared" si="98"/>
        <v>2.7756424783156253</v>
      </c>
      <c r="AT369" s="1">
        <v>0.5013888888888889</v>
      </c>
      <c r="AU369">
        <v>824.5</v>
      </c>
      <c r="AV369">
        <v>1023.267</v>
      </c>
      <c r="AW369">
        <v>87.094</v>
      </c>
      <c r="AX369">
        <v>1.32795</v>
      </c>
    </row>
    <row r="370" spans="8:50" ht="12.75">
      <c r="H370" t="s">
        <v>6</v>
      </c>
      <c r="I370" s="1">
        <v>0.5020833333333333</v>
      </c>
      <c r="J370">
        <v>1006.5</v>
      </c>
      <c r="K370">
        <v>41.22203</v>
      </c>
      <c r="L370">
        <v>184.18152</v>
      </c>
      <c r="M370">
        <v>1.32823</v>
      </c>
      <c r="N370">
        <f t="shared" si="99"/>
        <v>1.3282286908411207</v>
      </c>
      <c r="O370">
        <f t="shared" si="100"/>
        <v>48.77797</v>
      </c>
      <c r="P370">
        <f t="shared" si="101"/>
        <v>0.018037459744989284</v>
      </c>
      <c r="Q370">
        <f t="shared" si="102"/>
        <v>48.79600745974499</v>
      </c>
      <c r="R370">
        <f t="shared" si="103"/>
        <v>41.20399254025501</v>
      </c>
      <c r="S370">
        <f t="shared" si="104"/>
        <v>1.327863550400256</v>
      </c>
      <c r="T370">
        <f t="shared" si="105"/>
        <v>1.0690002072215643</v>
      </c>
      <c r="U370">
        <f t="shared" si="106"/>
        <v>1.2745856884149713</v>
      </c>
      <c r="V370">
        <f t="shared" si="107"/>
        <v>1.0261087177417727</v>
      </c>
      <c r="X370" s="6">
        <f t="shared" si="108"/>
        <v>0.12643519937266487</v>
      </c>
      <c r="Y370">
        <f t="shared" si="109"/>
        <v>2.232328922440806</v>
      </c>
      <c r="AA370">
        <f t="shared" si="114"/>
        <v>0.11944361944601567</v>
      </c>
      <c r="AB370">
        <f t="shared" si="110"/>
        <v>2.3629973177573893</v>
      </c>
      <c r="AD370" s="6">
        <f t="shared" si="111"/>
        <v>9.55036341520443</v>
      </c>
      <c r="AE370" s="5">
        <f t="shared" si="96"/>
        <v>2.8815348146971327</v>
      </c>
      <c r="AH370" s="6">
        <f t="shared" si="112"/>
        <v>2.4034790743551167</v>
      </c>
      <c r="AI370" s="6">
        <f t="shared" si="113"/>
        <v>2.7433380218226553</v>
      </c>
      <c r="AK370">
        <f t="shared" si="97"/>
        <v>834.7765544162171</v>
      </c>
      <c r="AL370">
        <v>823.24</v>
      </c>
      <c r="AQ370">
        <f t="shared" si="98"/>
        <v>2.813451055659355</v>
      </c>
      <c r="AT370" s="1">
        <v>0.5020833333333333</v>
      </c>
      <c r="AU370">
        <v>823.24</v>
      </c>
      <c r="AV370">
        <v>1023.055</v>
      </c>
      <c r="AW370">
        <v>87.008</v>
      </c>
      <c r="AX370">
        <v>1.32823</v>
      </c>
    </row>
    <row r="371" spans="8:50" ht="12.75">
      <c r="H371" t="s">
        <v>6</v>
      </c>
      <c r="I371" s="1">
        <v>0.5027777777777778</v>
      </c>
      <c r="J371">
        <v>1006.7</v>
      </c>
      <c r="K371">
        <v>41.23695</v>
      </c>
      <c r="L371">
        <v>184.56005</v>
      </c>
      <c r="M371">
        <v>1.32853</v>
      </c>
      <c r="N371">
        <f t="shared" si="99"/>
        <v>1.3285309739044162</v>
      </c>
      <c r="O371">
        <f t="shared" si="100"/>
        <v>48.76305</v>
      </c>
      <c r="P371">
        <f t="shared" si="101"/>
        <v>0.01804286085808433</v>
      </c>
      <c r="Q371">
        <f t="shared" si="102"/>
        <v>48.78109286085808</v>
      </c>
      <c r="R371">
        <f t="shared" si="103"/>
        <v>41.21890713914192</v>
      </c>
      <c r="S371">
        <f t="shared" si="104"/>
        <v>1.3281654496144508</v>
      </c>
      <c r="T371">
        <f t="shared" si="105"/>
        <v>1.0692432520151631</v>
      </c>
      <c r="U371">
        <f t="shared" si="106"/>
        <v>1.274860379801098</v>
      </c>
      <c r="V371">
        <f t="shared" si="107"/>
        <v>1.0263298587984746</v>
      </c>
      <c r="X371" s="6">
        <f t="shared" si="108"/>
        <v>0.12642986802212425</v>
      </c>
      <c r="Y371">
        <f t="shared" si="109"/>
        <v>2.2304458528932947</v>
      </c>
      <c r="AA371">
        <f t="shared" si="114"/>
        <v>0.11943836321846918</v>
      </c>
      <c r="AB371">
        <f t="shared" si="110"/>
        <v>2.3610083662649166</v>
      </c>
      <c r="AD371" s="6">
        <f t="shared" si="111"/>
        <v>9.54839713522226</v>
      </c>
      <c r="AE371" s="5">
        <f t="shared" si="96"/>
        <v>2.8790443906835366</v>
      </c>
      <c r="AH371" s="6">
        <f t="shared" si="112"/>
        <v>2.4014467202794982</v>
      </c>
      <c r="AI371" s="6">
        <f t="shared" si="113"/>
        <v>2.7408135238101288</v>
      </c>
      <c r="AK371">
        <f t="shared" si="97"/>
        <v>834.6126952521184</v>
      </c>
      <c r="AL371">
        <v>824.44</v>
      </c>
      <c r="AQ371">
        <f t="shared" si="98"/>
        <v>2.7626428827713005</v>
      </c>
      <c r="AT371" s="1">
        <v>0.5027777777777778</v>
      </c>
      <c r="AU371">
        <v>824.44</v>
      </c>
      <c r="AV371">
        <v>1022.821</v>
      </c>
      <c r="AW371">
        <v>86.944</v>
      </c>
      <c r="AX371">
        <v>1.32853</v>
      </c>
    </row>
    <row r="372" spans="8:50" ht="12.75">
      <c r="H372" t="s">
        <v>6</v>
      </c>
      <c r="I372" s="1">
        <v>0.5034722222222222</v>
      </c>
      <c r="J372">
        <v>1006.3</v>
      </c>
      <c r="K372">
        <v>41.25314</v>
      </c>
      <c r="L372">
        <v>184.93835</v>
      </c>
      <c r="M372">
        <v>1.32886</v>
      </c>
      <c r="N372">
        <f t="shared" si="99"/>
        <v>1.3288592445985639</v>
      </c>
      <c r="O372">
        <f t="shared" si="100"/>
        <v>48.74686</v>
      </c>
      <c r="P372">
        <f t="shared" si="101"/>
        <v>0.018048725525296502</v>
      </c>
      <c r="Q372">
        <f t="shared" si="102"/>
        <v>48.764908725525295</v>
      </c>
      <c r="R372">
        <f t="shared" si="103"/>
        <v>41.235091274474705</v>
      </c>
      <c r="S372">
        <f t="shared" si="104"/>
        <v>1.3284933032557693</v>
      </c>
      <c r="T372">
        <f t="shared" si="105"/>
        <v>1.0695071914917773</v>
      </c>
      <c r="U372">
        <f t="shared" si="106"/>
        <v>1.275158680266602</v>
      </c>
      <c r="V372">
        <f t="shared" si="107"/>
        <v>1.0265700064095313</v>
      </c>
      <c r="X372" s="6">
        <f t="shared" si="108"/>
        <v>0.12642407970512287</v>
      </c>
      <c r="Y372">
        <f t="shared" si="109"/>
        <v>2.2329367296737495</v>
      </c>
      <c r="AA372">
        <f t="shared" si="114"/>
        <v>0.11943265582568492</v>
      </c>
      <c r="AB372">
        <f t="shared" si="110"/>
        <v>2.36364978352981</v>
      </c>
      <c r="AD372" s="6">
        <f t="shared" si="111"/>
        <v>9.546262824648615</v>
      </c>
      <c r="AE372" s="5">
        <f t="shared" si="96"/>
        <v>2.882194695933553</v>
      </c>
      <c r="AH372" s="6">
        <f t="shared" si="112"/>
        <v>2.4045783103234335</v>
      </c>
      <c r="AI372" s="6">
        <f t="shared" si="113"/>
        <v>2.744703442863509</v>
      </c>
      <c r="AK372">
        <f t="shared" si="97"/>
        <v>834.2831563955515</v>
      </c>
      <c r="AL372">
        <v>824.41</v>
      </c>
      <c r="AQ372">
        <f t="shared" si="98"/>
        <v>2.7551275751062976</v>
      </c>
      <c r="AT372" s="1">
        <v>0.5034722222222222</v>
      </c>
      <c r="AU372">
        <v>824.41</v>
      </c>
      <c r="AV372">
        <v>1022.568</v>
      </c>
      <c r="AW372">
        <v>86.937</v>
      </c>
      <c r="AX372">
        <v>1.32886</v>
      </c>
    </row>
    <row r="373" spans="8:50" ht="12.75">
      <c r="H373" t="s">
        <v>6</v>
      </c>
      <c r="I373" s="1">
        <v>0.5041666666666667</v>
      </c>
      <c r="J373">
        <v>1005.4</v>
      </c>
      <c r="K373">
        <v>41.27058</v>
      </c>
      <c r="L373">
        <v>185.3164</v>
      </c>
      <c r="M373">
        <v>1.32921</v>
      </c>
      <c r="N373">
        <f t="shared" si="99"/>
        <v>1.3292131601325072</v>
      </c>
      <c r="O373">
        <f t="shared" si="100"/>
        <v>48.72942</v>
      </c>
      <c r="P373">
        <f t="shared" si="101"/>
        <v>0.018055047431262163</v>
      </c>
      <c r="Q373">
        <f t="shared" si="102"/>
        <v>48.74747504743126</v>
      </c>
      <c r="R373">
        <f t="shared" si="103"/>
        <v>41.25252495256874</v>
      </c>
      <c r="S373">
        <f t="shared" si="104"/>
        <v>1.3288467689185164</v>
      </c>
      <c r="T373">
        <f t="shared" si="105"/>
        <v>1.0697917499967595</v>
      </c>
      <c r="U373">
        <f t="shared" si="106"/>
        <v>1.2754802767284497</v>
      </c>
      <c r="V373">
        <f t="shared" si="107"/>
        <v>1.026828908526585</v>
      </c>
      <c r="X373" s="6">
        <f t="shared" si="108"/>
        <v>0.12641784080312699</v>
      </c>
      <c r="Y373">
        <f t="shared" si="109"/>
        <v>2.239069045145017</v>
      </c>
      <c r="AA373">
        <f t="shared" si="114"/>
        <v>0.11942650340387008</v>
      </c>
      <c r="AB373">
        <f t="shared" si="110"/>
        <v>2.3701462073215116</v>
      </c>
      <c r="AD373" s="6">
        <f t="shared" si="111"/>
        <v>9.543962960039329</v>
      </c>
      <c r="AE373" s="5">
        <f t="shared" si="96"/>
        <v>2.890039934452478</v>
      </c>
      <c r="AH373" s="6">
        <f t="shared" si="112"/>
        <v>2.4120109549632627</v>
      </c>
      <c r="AI373" s="6">
        <f t="shared" si="113"/>
        <v>2.7539359367710246</v>
      </c>
      <c r="AK373">
        <f t="shared" si="97"/>
        <v>833.8137206528102</v>
      </c>
      <c r="AL373">
        <v>822.91</v>
      </c>
      <c r="AQ373">
        <f t="shared" si="98"/>
        <v>2.7995098724526093</v>
      </c>
      <c r="AT373" s="1">
        <v>0.5041666666666667</v>
      </c>
      <c r="AU373">
        <v>822.91</v>
      </c>
      <c r="AV373">
        <v>1022.296</v>
      </c>
      <c r="AW373">
        <v>86.809</v>
      </c>
      <c r="AX373">
        <v>1.32921</v>
      </c>
    </row>
    <row r="374" spans="8:50" ht="12.75">
      <c r="H374" t="s">
        <v>6</v>
      </c>
      <c r="I374" s="1">
        <v>0.5048611111111111</v>
      </c>
      <c r="J374">
        <v>1006.1</v>
      </c>
      <c r="K374">
        <v>41.28929</v>
      </c>
      <c r="L374">
        <v>185.69417</v>
      </c>
      <c r="M374">
        <v>1.32959</v>
      </c>
      <c r="N374">
        <f t="shared" si="99"/>
        <v>1.329593194110978</v>
      </c>
      <c r="O374">
        <f t="shared" si="100"/>
        <v>48.71071</v>
      </c>
      <c r="P374">
        <f t="shared" si="101"/>
        <v>0.01806183482961779</v>
      </c>
      <c r="Q374">
        <f t="shared" si="102"/>
        <v>48.728771834829615</v>
      </c>
      <c r="R374">
        <f t="shared" si="103"/>
        <v>41.271228165170385</v>
      </c>
      <c r="S374">
        <f t="shared" si="104"/>
        <v>1.329226319551139</v>
      </c>
      <c r="T374">
        <f t="shared" si="105"/>
        <v>1.0700973082785592</v>
      </c>
      <c r="U374">
        <f t="shared" si="106"/>
        <v>1.2758255978244817</v>
      </c>
      <c r="V374">
        <f t="shared" si="107"/>
        <v>1.027106910225709</v>
      </c>
      <c r="X374" s="6">
        <f t="shared" si="108"/>
        <v>0.12641114333167816</v>
      </c>
      <c r="Y374">
        <f t="shared" si="109"/>
        <v>2.2334031255037914</v>
      </c>
      <c r="AA374">
        <f t="shared" si="114"/>
        <v>0.11941989791064857</v>
      </c>
      <c r="AB374">
        <f t="shared" si="110"/>
        <v>2.3641541112915565</v>
      </c>
      <c r="AD374" s="6">
        <f t="shared" si="111"/>
        <v>9.541494731495405</v>
      </c>
      <c r="AE374" s="5">
        <f t="shared" si="96"/>
        <v>2.882651660132018</v>
      </c>
      <c r="AH374" s="6">
        <f t="shared" si="112"/>
        <v>2.4055734172438705</v>
      </c>
      <c r="AI374" s="6">
        <f t="shared" si="113"/>
        <v>2.7459395195260505</v>
      </c>
      <c r="AK374">
        <f t="shared" si="97"/>
        <v>833.7178157063821</v>
      </c>
      <c r="AL374">
        <v>822.93</v>
      </c>
      <c r="AQ374">
        <f t="shared" si="98"/>
        <v>2.788861151659515</v>
      </c>
      <c r="AT374" s="1">
        <v>0.5048611111111111</v>
      </c>
      <c r="AU374">
        <v>822.93</v>
      </c>
      <c r="AV374">
        <v>1022.003</v>
      </c>
      <c r="AW374">
        <v>86.797</v>
      </c>
      <c r="AX374">
        <v>1.32959</v>
      </c>
    </row>
    <row r="375" spans="8:50" ht="12.75">
      <c r="H375" t="s">
        <v>6</v>
      </c>
      <c r="I375" s="1">
        <v>0.5055555555555555</v>
      </c>
      <c r="J375">
        <v>1006.5</v>
      </c>
      <c r="K375">
        <v>41.30926</v>
      </c>
      <c r="L375">
        <v>186.07164</v>
      </c>
      <c r="M375">
        <v>1.33</v>
      </c>
      <c r="N375">
        <f t="shared" si="99"/>
        <v>1.3299992164596273</v>
      </c>
      <c r="O375">
        <f t="shared" si="100"/>
        <v>48.69074</v>
      </c>
      <c r="P375">
        <f t="shared" si="101"/>
        <v>0.01806908517518539</v>
      </c>
      <c r="Q375">
        <f t="shared" si="102"/>
        <v>48.70880908517518</v>
      </c>
      <c r="R375">
        <f t="shared" si="103"/>
        <v>41.29119091482482</v>
      </c>
      <c r="S375">
        <f t="shared" si="104"/>
        <v>1.3296318251860428</v>
      </c>
      <c r="T375">
        <f t="shared" si="105"/>
        <v>1.0704237617064065</v>
      </c>
      <c r="U375">
        <f t="shared" si="106"/>
        <v>1.2761945235051886</v>
      </c>
      <c r="V375">
        <f t="shared" si="107"/>
        <v>1.0274039148607155</v>
      </c>
      <c r="X375" s="6">
        <f t="shared" si="108"/>
        <v>0.12640398997638388</v>
      </c>
      <c r="Y375">
        <f t="shared" si="109"/>
        <v>2.2299105859872044</v>
      </c>
      <c r="AA375">
        <f t="shared" si="114"/>
        <v>0.11941284181283666</v>
      </c>
      <c r="AB375">
        <f t="shared" si="110"/>
        <v>2.3604630044828094</v>
      </c>
      <c r="AD375" s="6">
        <f t="shared" si="111"/>
        <v>9.53885927267897</v>
      </c>
      <c r="AE375" s="5">
        <f t="shared" si="96"/>
        <v>2.878063785820098</v>
      </c>
      <c r="AH375" s="6">
        <f t="shared" si="112"/>
        <v>2.401709777949576</v>
      </c>
      <c r="AI375" s="6">
        <f t="shared" si="113"/>
        <v>2.7411402821113806</v>
      </c>
      <c r="AK375">
        <f t="shared" si="97"/>
        <v>833.5297421383704</v>
      </c>
      <c r="AL375">
        <v>821.68</v>
      </c>
      <c r="AQ375">
        <f t="shared" si="98"/>
        <v>2.822964557395718</v>
      </c>
      <c r="AT375" s="1">
        <v>0.5055555555555555</v>
      </c>
      <c r="AU375">
        <v>821.68</v>
      </c>
      <c r="AV375">
        <v>1021.691</v>
      </c>
      <c r="AW375">
        <v>86.834</v>
      </c>
      <c r="AX375">
        <v>1.33</v>
      </c>
    </row>
    <row r="376" spans="8:50" ht="12.75">
      <c r="H376" t="s">
        <v>6</v>
      </c>
      <c r="I376" s="1">
        <v>0.50625</v>
      </c>
      <c r="J376">
        <v>1005.9</v>
      </c>
      <c r="K376">
        <v>41.33049</v>
      </c>
      <c r="L376">
        <v>186.44881</v>
      </c>
      <c r="M376">
        <v>1.33043</v>
      </c>
      <c r="N376">
        <f t="shared" si="99"/>
        <v>1.3304313049932392</v>
      </c>
      <c r="O376">
        <f t="shared" si="100"/>
        <v>48.66951</v>
      </c>
      <c r="P376">
        <f t="shared" si="101"/>
        <v>0.01807679962134903</v>
      </c>
      <c r="Q376">
        <f t="shared" si="102"/>
        <v>48.68758679962135</v>
      </c>
      <c r="R376">
        <f t="shared" si="103"/>
        <v>41.31241320037865</v>
      </c>
      <c r="S376">
        <f t="shared" si="104"/>
        <v>1.3300633634762928</v>
      </c>
      <c r="T376">
        <f t="shared" si="105"/>
        <v>1.0707711727951152</v>
      </c>
      <c r="U376">
        <f t="shared" si="106"/>
        <v>1.2765871224936076</v>
      </c>
      <c r="V376">
        <f t="shared" si="107"/>
        <v>1.0277199777572747</v>
      </c>
      <c r="X376" s="6">
        <f t="shared" si="108"/>
        <v>0.12639637978568688</v>
      </c>
      <c r="Y376">
        <f t="shared" si="109"/>
        <v>2.233727219986001</v>
      </c>
      <c r="AA376">
        <f t="shared" si="114"/>
        <v>0.119405333977892</v>
      </c>
      <c r="AB376">
        <f t="shared" si="110"/>
        <v>2.3645093952607823</v>
      </c>
      <c r="AD376" s="6">
        <f t="shared" si="111"/>
        <v>9.536056386402405</v>
      </c>
      <c r="AE376" s="5">
        <f t="shared" si="96"/>
        <v>2.882904477672736</v>
      </c>
      <c r="AH376" s="6">
        <f t="shared" si="112"/>
        <v>2.4064635880744274</v>
      </c>
      <c r="AI376" s="6">
        <f t="shared" si="113"/>
        <v>2.747045249339329</v>
      </c>
      <c r="AK376">
        <f t="shared" si="97"/>
        <v>833.0792951164456</v>
      </c>
      <c r="AL376">
        <v>820.15</v>
      </c>
      <c r="AQ376">
        <f t="shared" si="98"/>
        <v>2.8664995449405204</v>
      </c>
      <c r="AT376" s="1">
        <v>0.50625</v>
      </c>
      <c r="AU376">
        <v>820.15</v>
      </c>
      <c r="AV376">
        <v>1021.358</v>
      </c>
      <c r="AW376">
        <v>86.723</v>
      </c>
      <c r="AX376">
        <v>1.33043</v>
      </c>
    </row>
    <row r="377" spans="8:50" ht="12.75">
      <c r="H377" t="s">
        <v>6</v>
      </c>
      <c r="I377" s="1">
        <v>0.5069444444444444</v>
      </c>
      <c r="J377">
        <v>1006</v>
      </c>
      <c r="K377">
        <v>41.35297</v>
      </c>
      <c r="L377">
        <v>186.82564</v>
      </c>
      <c r="M377">
        <v>1.33089</v>
      </c>
      <c r="N377">
        <f t="shared" si="99"/>
        <v>1.3308893387331466</v>
      </c>
      <c r="O377">
        <f t="shared" si="100"/>
        <v>48.64703</v>
      </c>
      <c r="P377">
        <f t="shared" si="101"/>
        <v>0.018084975758104093</v>
      </c>
      <c r="Q377">
        <f t="shared" si="102"/>
        <v>48.66511497575811</v>
      </c>
      <c r="R377">
        <f t="shared" si="103"/>
        <v>41.33488502424189</v>
      </c>
      <c r="S377">
        <f t="shared" si="104"/>
        <v>1.3305208135305715</v>
      </c>
      <c r="T377">
        <f t="shared" si="105"/>
        <v>1.0711394442207975</v>
      </c>
      <c r="U377">
        <f t="shared" si="106"/>
        <v>1.277003282759786</v>
      </c>
      <c r="V377">
        <f t="shared" si="107"/>
        <v>1.0280550087253648</v>
      </c>
      <c r="X377" s="6">
        <f t="shared" si="108"/>
        <v>0.12638831533574263</v>
      </c>
      <c r="Y377">
        <f t="shared" si="109"/>
        <v>2.232367419131658</v>
      </c>
      <c r="AA377">
        <f t="shared" si="114"/>
        <v>0.11939737674145341</v>
      </c>
      <c r="AB377">
        <f t="shared" si="110"/>
        <v>2.363076685724975</v>
      </c>
      <c r="AD377" s="6">
        <f t="shared" si="111"/>
        <v>9.533087184262595</v>
      </c>
      <c r="AE377" s="5">
        <f t="shared" si="96"/>
        <v>2.8810591696365084</v>
      </c>
      <c r="AH377" s="6">
        <f t="shared" si="112"/>
        <v>2.405141156997521</v>
      </c>
      <c r="AI377" s="6">
        <f t="shared" si="113"/>
        <v>2.7454025854622994</v>
      </c>
      <c r="AK377">
        <f t="shared" si="97"/>
        <v>832.781811089657</v>
      </c>
      <c r="AL377">
        <v>821.08</v>
      </c>
      <c r="AQ377">
        <f t="shared" si="98"/>
        <v>2.8211974983143935</v>
      </c>
      <c r="AT377" s="1">
        <v>0.5069444444444444</v>
      </c>
      <c r="AU377">
        <v>821.08</v>
      </c>
      <c r="AV377">
        <v>1021.006</v>
      </c>
      <c r="AW377">
        <v>86.642</v>
      </c>
      <c r="AX377">
        <v>1.33089</v>
      </c>
    </row>
    <row r="378" spans="8:50" ht="12.75">
      <c r="H378" t="s">
        <v>6</v>
      </c>
      <c r="I378" s="1">
        <v>0.5076388888888889</v>
      </c>
      <c r="J378">
        <v>1006.1</v>
      </c>
      <c r="K378">
        <v>41.37671</v>
      </c>
      <c r="L378">
        <v>187.20213</v>
      </c>
      <c r="M378">
        <v>1.33137</v>
      </c>
      <c r="N378">
        <f t="shared" si="99"/>
        <v>1.3313736090509287</v>
      </c>
      <c r="O378">
        <f t="shared" si="100"/>
        <v>48.62329</v>
      </c>
      <c r="P378">
        <f t="shared" si="101"/>
        <v>0.01809361852165761</v>
      </c>
      <c r="Q378">
        <f t="shared" si="102"/>
        <v>48.64138361852166</v>
      </c>
      <c r="R378">
        <f t="shared" si="103"/>
        <v>41.35861638147834</v>
      </c>
      <c r="S378">
        <f t="shared" si="104"/>
        <v>1.331004466278121</v>
      </c>
      <c r="T378">
        <f t="shared" si="105"/>
        <v>1.0715288101968408</v>
      </c>
      <c r="U378">
        <f t="shared" si="106"/>
        <v>1.2774432667951576</v>
      </c>
      <c r="V378">
        <f t="shared" si="107"/>
        <v>1.0284092190844372</v>
      </c>
      <c r="X378" s="6">
        <f t="shared" si="108"/>
        <v>0.1263797919697919</v>
      </c>
      <c r="Y378">
        <f t="shared" si="109"/>
        <v>2.2309727310954943</v>
      </c>
      <c r="AA378">
        <f t="shared" si="114"/>
        <v>0.11938896528999404</v>
      </c>
      <c r="AB378">
        <f t="shared" si="110"/>
        <v>2.361607448069216</v>
      </c>
      <c r="AD378" s="6">
        <f t="shared" si="111"/>
        <v>9.529950124562523</v>
      </c>
      <c r="AE378" s="5">
        <f t="shared" si="96"/>
        <v>2.879163833404955</v>
      </c>
      <c r="AH378" s="6">
        <f t="shared" si="112"/>
        <v>2.403793492794633</v>
      </c>
      <c r="AI378" s="6">
        <f t="shared" si="113"/>
        <v>2.7437285781411545</v>
      </c>
      <c r="AK378">
        <f t="shared" si="97"/>
        <v>832.4667604491754</v>
      </c>
      <c r="AL378">
        <v>821.47</v>
      </c>
      <c r="AQ378">
        <f t="shared" si="98"/>
        <v>2.794622414399523</v>
      </c>
      <c r="AT378" s="1">
        <v>0.5076388888888889</v>
      </c>
      <c r="AU378">
        <v>821.47</v>
      </c>
      <c r="AV378">
        <v>1020.634</v>
      </c>
      <c r="AW378">
        <v>86.656</v>
      </c>
      <c r="AX378">
        <v>1.33137</v>
      </c>
    </row>
    <row r="379" spans="8:50" ht="12.75">
      <c r="H379" t="s">
        <v>6</v>
      </c>
      <c r="I379" s="1">
        <v>0.5083333333333333</v>
      </c>
      <c r="J379">
        <v>1006</v>
      </c>
      <c r="K379">
        <v>41.4017</v>
      </c>
      <c r="L379">
        <v>187.57824</v>
      </c>
      <c r="M379">
        <v>1.33188</v>
      </c>
      <c r="N379">
        <f t="shared" si="99"/>
        <v>1.3318840046675209</v>
      </c>
      <c r="O379">
        <f t="shared" si="100"/>
        <v>48.5983</v>
      </c>
      <c r="P379">
        <f t="shared" si="101"/>
        <v>0.01810272564626433</v>
      </c>
      <c r="Q379">
        <f t="shared" si="102"/>
        <v>48.61640272564627</v>
      </c>
      <c r="R379">
        <f t="shared" si="103"/>
        <v>41.38359727435373</v>
      </c>
      <c r="S379">
        <f t="shared" si="104"/>
        <v>1.3315142105063722</v>
      </c>
      <c r="T379">
        <f t="shared" si="105"/>
        <v>1.0719391811912597</v>
      </c>
      <c r="U379">
        <f t="shared" si="106"/>
        <v>1.2779069711175315</v>
      </c>
      <c r="V379">
        <f t="shared" si="107"/>
        <v>1.0287825255258694</v>
      </c>
      <c r="X379" s="6">
        <f t="shared" si="108"/>
        <v>0.12637081214783016</v>
      </c>
      <c r="Y379">
        <f t="shared" si="109"/>
        <v>2.2310108934232993</v>
      </c>
      <c r="AA379">
        <f t="shared" si="114"/>
        <v>0.11938010181964774</v>
      </c>
      <c r="AB379">
        <f t="shared" si="110"/>
        <v>2.3616553698244314</v>
      </c>
      <c r="AD379" s="6">
        <f t="shared" si="111"/>
        <v>9.526646295676066</v>
      </c>
      <c r="AE379" s="5">
        <f t="shared" si="96"/>
        <v>2.879112624853675</v>
      </c>
      <c r="AH379" s="6">
        <f t="shared" si="112"/>
        <v>2.4041474933480798</v>
      </c>
      <c r="AI379" s="6">
        <f t="shared" si="113"/>
        <v>2.744168301565497</v>
      </c>
      <c r="AK379">
        <f t="shared" si="97"/>
        <v>832.0843128062913</v>
      </c>
      <c r="AL379">
        <v>820.81</v>
      </c>
      <c r="AQ379">
        <f t="shared" si="98"/>
        <v>2.8049402179119154</v>
      </c>
      <c r="AT379" s="1">
        <v>0.5083333333333333</v>
      </c>
      <c r="AU379">
        <v>820.81</v>
      </c>
      <c r="AV379">
        <v>1020.242</v>
      </c>
      <c r="AW379">
        <v>86.571</v>
      </c>
      <c r="AX379">
        <v>1.33188</v>
      </c>
    </row>
    <row r="380" spans="8:50" ht="12.75">
      <c r="H380" t="s">
        <v>6</v>
      </c>
      <c r="I380" s="1">
        <v>0.5090277777777777</v>
      </c>
      <c r="J380">
        <v>1007.3</v>
      </c>
      <c r="K380">
        <v>41.42794</v>
      </c>
      <c r="L380">
        <v>187.95397</v>
      </c>
      <c r="M380">
        <v>1.33242</v>
      </c>
      <c r="N380">
        <f t="shared" si="99"/>
        <v>1.3324206230313786</v>
      </c>
      <c r="O380">
        <f t="shared" si="100"/>
        <v>48.57206</v>
      </c>
      <c r="P380">
        <f t="shared" si="101"/>
        <v>0.01811229857730531</v>
      </c>
      <c r="Q380">
        <f t="shared" si="102"/>
        <v>48.59017229857731</v>
      </c>
      <c r="R380">
        <f t="shared" si="103"/>
        <v>41.40982770142269</v>
      </c>
      <c r="S380">
        <f t="shared" si="104"/>
        <v>1.332050143459858</v>
      </c>
      <c r="T380">
        <f t="shared" si="105"/>
        <v>1.0723706354910336</v>
      </c>
      <c r="U380">
        <f t="shared" si="106"/>
        <v>1.2783944817524127</v>
      </c>
      <c r="V380">
        <f t="shared" si="107"/>
        <v>1.0291749973047306</v>
      </c>
      <c r="X380" s="6">
        <f t="shared" si="108"/>
        <v>0.12636137468312852</v>
      </c>
      <c r="Y380">
        <f t="shared" si="109"/>
        <v>2.2207495543175217</v>
      </c>
      <c r="AA380">
        <f t="shared" si="114"/>
        <v>0.11937078491546098</v>
      </c>
      <c r="AB380">
        <f t="shared" si="110"/>
        <v>2.3508010499322882</v>
      </c>
      <c r="AD380" s="6">
        <f t="shared" si="111"/>
        <v>9.523175453383717</v>
      </c>
      <c r="AE380" s="5">
        <f t="shared" si="96"/>
        <v>2.8657653321681615</v>
      </c>
      <c r="AH380" s="6">
        <f t="shared" si="112"/>
        <v>2.392398996731671</v>
      </c>
      <c r="AI380" s="6">
        <f t="shared" si="113"/>
        <v>2.7295748521690033</v>
      </c>
      <c r="AK380">
        <f t="shared" si="97"/>
        <v>832.025467968866</v>
      </c>
      <c r="AL380">
        <v>820.44</v>
      </c>
      <c r="AQ380">
        <f t="shared" si="98"/>
        <v>2.804193322253863</v>
      </c>
      <c r="AT380" s="1">
        <v>0.5090277777777777</v>
      </c>
      <c r="AU380">
        <v>820.44</v>
      </c>
      <c r="AV380">
        <v>1019.831</v>
      </c>
      <c r="AW380">
        <v>86.575</v>
      </c>
      <c r="AX380">
        <v>1.33242</v>
      </c>
    </row>
    <row r="381" spans="8:50" ht="12.75">
      <c r="H381" t="s">
        <v>6</v>
      </c>
      <c r="I381" s="1">
        <v>0.5097222222222222</v>
      </c>
      <c r="J381">
        <v>1008</v>
      </c>
      <c r="K381">
        <v>41.45543</v>
      </c>
      <c r="L381">
        <v>188.3293</v>
      </c>
      <c r="M381">
        <v>1.33298</v>
      </c>
      <c r="N381">
        <f t="shared" si="99"/>
        <v>1.332983566718176</v>
      </c>
      <c r="O381">
        <f t="shared" si="100"/>
        <v>48.54457</v>
      </c>
      <c r="P381">
        <f t="shared" si="101"/>
        <v>0.018122338836500898</v>
      </c>
      <c r="Q381">
        <f t="shared" si="102"/>
        <v>48.5626923388365</v>
      </c>
      <c r="R381">
        <f t="shared" si="103"/>
        <v>41.4373076611635</v>
      </c>
      <c r="S381">
        <f t="shared" si="104"/>
        <v>1.3326123674991825</v>
      </c>
      <c r="T381">
        <f t="shared" si="105"/>
        <v>1.0728232555018484</v>
      </c>
      <c r="U381">
        <f t="shared" si="106"/>
        <v>1.2789058892404157</v>
      </c>
      <c r="V381">
        <f t="shared" si="107"/>
        <v>1.0295867073109923</v>
      </c>
      <c r="X381" s="6">
        <f t="shared" si="108"/>
        <v>0.12635147832797922</v>
      </c>
      <c r="Y381">
        <f t="shared" si="109"/>
        <v>2.214861658789425</v>
      </c>
      <c r="AA381">
        <f t="shared" si="114"/>
        <v>0.1193610130890282</v>
      </c>
      <c r="AB381">
        <f t="shared" si="110"/>
        <v>2.344576655622642</v>
      </c>
      <c r="AD381" s="6">
        <f t="shared" si="111"/>
        <v>9.51953734142209</v>
      </c>
      <c r="AE381" s="5">
        <f t="shared" si="96"/>
        <v>2.8580574455933125</v>
      </c>
      <c r="AH381" s="6">
        <f t="shared" si="112"/>
        <v>2.385812824581074</v>
      </c>
      <c r="AI381" s="6">
        <f t="shared" si="113"/>
        <v>2.72139380797803</v>
      </c>
      <c r="AK381">
        <f t="shared" si="97"/>
        <v>831.802212239027</v>
      </c>
      <c r="AL381">
        <v>820.76</v>
      </c>
      <c r="AQ381">
        <f t="shared" si="98"/>
        <v>2.7781092033584263</v>
      </c>
      <c r="AT381" s="1">
        <v>0.5097222222222222</v>
      </c>
      <c r="AU381">
        <v>820.76</v>
      </c>
      <c r="AV381">
        <v>1019.399</v>
      </c>
      <c r="AW381">
        <v>86.572</v>
      </c>
      <c r="AX381">
        <v>1.33298</v>
      </c>
    </row>
    <row r="382" spans="8:50" ht="12.75">
      <c r="H382" t="s">
        <v>6</v>
      </c>
      <c r="I382" s="1">
        <v>0.5104166666666666</v>
      </c>
      <c r="J382">
        <v>1007</v>
      </c>
      <c r="K382">
        <v>41.48416</v>
      </c>
      <c r="L382">
        <v>188.70421</v>
      </c>
      <c r="M382">
        <v>1.33357</v>
      </c>
      <c r="N382">
        <f t="shared" si="99"/>
        <v>1.3335727382480604</v>
      </c>
      <c r="O382">
        <f t="shared" si="100"/>
        <v>48.51584</v>
      </c>
      <c r="P382">
        <f t="shared" si="101"/>
        <v>0.018132844363670565</v>
      </c>
      <c r="Q382">
        <f t="shared" si="102"/>
        <v>48.53397284436367</v>
      </c>
      <c r="R382">
        <f t="shared" si="103"/>
        <v>41.46602715563633</v>
      </c>
      <c r="S382">
        <f t="shared" si="104"/>
        <v>1.333200785180834</v>
      </c>
      <c r="T382">
        <f t="shared" si="105"/>
        <v>1.073296962776537</v>
      </c>
      <c r="U382">
        <f t="shared" si="106"/>
        <v>1.2794411022470447</v>
      </c>
      <c r="V382">
        <f t="shared" si="107"/>
        <v>1.0300175820155668</v>
      </c>
      <c r="X382" s="6">
        <f t="shared" si="108"/>
        <v>0.12634112537880213</v>
      </c>
      <c r="Y382">
        <f t="shared" si="109"/>
        <v>2.2213851796292454</v>
      </c>
      <c r="AA382">
        <f t="shared" si="114"/>
        <v>0.11935078833916588</v>
      </c>
      <c r="AB382">
        <f t="shared" si="110"/>
        <v>2.3514909905463366</v>
      </c>
      <c r="AD382" s="6">
        <f t="shared" si="111"/>
        <v>9.515733016048976</v>
      </c>
      <c r="AE382" s="5">
        <f t="shared" si="96"/>
        <v>2.866360167358431</v>
      </c>
      <c r="AH382" s="6">
        <f t="shared" si="112"/>
        <v>2.3938441951264067</v>
      </c>
      <c r="AI382" s="6">
        <f t="shared" si="113"/>
        <v>2.731370012037545</v>
      </c>
      <c r="AK382">
        <f t="shared" si="97"/>
        <v>831.145684763204</v>
      </c>
      <c r="AL382">
        <v>820.49</v>
      </c>
      <c r="AQ382">
        <f t="shared" si="98"/>
        <v>2.7724528273481734</v>
      </c>
      <c r="AT382" s="1">
        <v>0.5104166666666666</v>
      </c>
      <c r="AU382">
        <v>820.49</v>
      </c>
      <c r="AV382">
        <v>1018.949</v>
      </c>
      <c r="AW382">
        <v>86.53</v>
      </c>
      <c r="AX382">
        <v>1.33357</v>
      </c>
    </row>
    <row r="383" spans="8:50" ht="12.75">
      <c r="H383" t="s">
        <v>6</v>
      </c>
      <c r="I383" s="1">
        <v>0.5111111111111112</v>
      </c>
      <c r="J383">
        <v>1004.1</v>
      </c>
      <c r="K383">
        <v>41.51414</v>
      </c>
      <c r="L383">
        <v>189.07868</v>
      </c>
      <c r="M383">
        <v>1.33419</v>
      </c>
      <c r="N383">
        <f t="shared" si="99"/>
        <v>1.334188455165811</v>
      </c>
      <c r="O383">
        <f t="shared" si="100"/>
        <v>48.48586</v>
      </c>
      <c r="P383">
        <f t="shared" si="101"/>
        <v>0.018143820484689096</v>
      </c>
      <c r="Q383">
        <f t="shared" si="102"/>
        <v>48.50400382048469</v>
      </c>
      <c r="R383">
        <f t="shared" si="103"/>
        <v>41.49599617951531</v>
      </c>
      <c r="S383">
        <f t="shared" si="104"/>
        <v>1.3338157135503879</v>
      </c>
      <c r="T383">
        <f t="shared" si="105"/>
        <v>1.0737920125535125</v>
      </c>
      <c r="U383">
        <f t="shared" si="106"/>
        <v>1.2800004063132084</v>
      </c>
      <c r="V383">
        <f t="shared" si="107"/>
        <v>1.0304678512939491</v>
      </c>
      <c r="X383" s="6">
        <f t="shared" si="108"/>
        <v>0.12633031086742869</v>
      </c>
      <c r="Y383">
        <f t="shared" si="109"/>
        <v>2.2418113075821733</v>
      </c>
      <c r="AA383">
        <f t="shared" si="114"/>
        <v>0.11934010547730774</v>
      </c>
      <c r="AB383">
        <f t="shared" si="110"/>
        <v>2.373122750815938</v>
      </c>
      <c r="AD383" s="6">
        <f t="shared" si="111"/>
        <v>9.51176087401494</v>
      </c>
      <c r="AE383" s="5">
        <f t="shared" si="96"/>
        <v>2.8925955444929303</v>
      </c>
      <c r="AH383" s="6">
        <f t="shared" si="112"/>
        <v>2.4182447897420225</v>
      </c>
      <c r="AI383" s="6">
        <f t="shared" si="113"/>
        <v>2.7616793234663812</v>
      </c>
      <c r="AK383">
        <f t="shared" si="97"/>
        <v>830.0065954355116</v>
      </c>
      <c r="AL383">
        <v>819.62</v>
      </c>
      <c r="AQ383">
        <f t="shared" si="98"/>
        <v>2.7875698868629533</v>
      </c>
      <c r="AT383" s="1">
        <v>0.5111111111111112</v>
      </c>
      <c r="AU383">
        <v>819.62</v>
      </c>
      <c r="AV383">
        <v>1018.477</v>
      </c>
      <c r="AW383">
        <v>86.372</v>
      </c>
      <c r="AX383">
        <v>1.33419</v>
      </c>
    </row>
    <row r="384" spans="8:50" ht="12.75">
      <c r="H384" t="s">
        <v>6</v>
      </c>
      <c r="I384" s="1">
        <v>0.5118055555555555</v>
      </c>
      <c r="J384">
        <v>1002.1</v>
      </c>
      <c r="K384">
        <v>41.54535</v>
      </c>
      <c r="L384">
        <v>189.45269</v>
      </c>
      <c r="M384">
        <v>1.33483</v>
      </c>
      <c r="N384">
        <f t="shared" si="99"/>
        <v>1.3348304239125386</v>
      </c>
      <c r="O384">
        <f t="shared" si="100"/>
        <v>48.45465</v>
      </c>
      <c r="P384">
        <f t="shared" si="101"/>
        <v>0.018155261616930728</v>
      </c>
      <c r="Q384">
        <f t="shared" si="102"/>
        <v>48.472805261616934</v>
      </c>
      <c r="R384">
        <f t="shared" si="103"/>
        <v>41.527194738383066</v>
      </c>
      <c r="S384">
        <f t="shared" si="104"/>
        <v>1.3344568593276942</v>
      </c>
      <c r="T384">
        <f t="shared" si="105"/>
        <v>1.0743081687267828</v>
      </c>
      <c r="U384">
        <f t="shared" si="106"/>
        <v>1.2805835317213676</v>
      </c>
      <c r="V384">
        <f t="shared" si="107"/>
        <v>1.0309372980092915</v>
      </c>
      <c r="X384" s="6">
        <f t="shared" si="108"/>
        <v>0.12631904058837704</v>
      </c>
      <c r="Y384">
        <f t="shared" si="109"/>
        <v>2.25562638599394</v>
      </c>
      <c r="AA384">
        <f t="shared" si="114"/>
        <v>0.11932896993339279</v>
      </c>
      <c r="AB384">
        <f t="shared" si="110"/>
        <v>2.38775681348481</v>
      </c>
      <c r="AD384" s="6">
        <f t="shared" si="111"/>
        <v>9.507623275449568</v>
      </c>
      <c r="AE384" s="5">
        <f t="shared" si="96"/>
        <v>2.910293758465265</v>
      </c>
      <c r="AH384" s="6">
        <f t="shared" si="112"/>
        <v>2.434881256567241</v>
      </c>
      <c r="AI384" s="6">
        <f t="shared" si="113"/>
        <v>2.7823443876594625</v>
      </c>
      <c r="AK384">
        <f t="shared" si="97"/>
        <v>829.0697449917488</v>
      </c>
      <c r="AL384">
        <v>818.31</v>
      </c>
      <c r="AQ384">
        <f t="shared" si="98"/>
        <v>2.8178132656007744</v>
      </c>
      <c r="AT384" s="1">
        <v>0.5118055555555555</v>
      </c>
      <c r="AU384">
        <v>818.31</v>
      </c>
      <c r="AV384">
        <v>1017.986</v>
      </c>
      <c r="AW384">
        <v>86.259</v>
      </c>
      <c r="AX384">
        <v>1.33483</v>
      </c>
    </row>
    <row r="385" spans="8:50" ht="12.75">
      <c r="H385" t="s">
        <v>6</v>
      </c>
      <c r="I385" s="1">
        <v>0.5125</v>
      </c>
      <c r="J385">
        <v>1002</v>
      </c>
      <c r="K385">
        <v>41.5778</v>
      </c>
      <c r="L385">
        <v>189.82622</v>
      </c>
      <c r="M385">
        <v>1.3355</v>
      </c>
      <c r="N385">
        <f t="shared" si="99"/>
        <v>1.335498972097795</v>
      </c>
      <c r="O385">
        <f t="shared" si="100"/>
        <v>48.4222</v>
      </c>
      <c r="P385">
        <f t="shared" si="101"/>
        <v>0.018167173236453095</v>
      </c>
      <c r="Q385">
        <f t="shared" si="102"/>
        <v>48.44036717323645</v>
      </c>
      <c r="R385">
        <f t="shared" si="103"/>
        <v>41.55963282676355</v>
      </c>
      <c r="S385">
        <f t="shared" si="104"/>
        <v>1.3351245496007318</v>
      </c>
      <c r="T385">
        <f t="shared" si="105"/>
        <v>1.0748456946194258</v>
      </c>
      <c r="U385">
        <f t="shared" si="106"/>
        <v>1.2811907728627836</v>
      </c>
      <c r="V385">
        <f t="shared" si="107"/>
        <v>1.0314261591620897</v>
      </c>
      <c r="X385" s="6">
        <f t="shared" si="108"/>
        <v>0.12630730945544438</v>
      </c>
      <c r="Y385">
        <f t="shared" si="109"/>
        <v>2.255442831548841</v>
      </c>
      <c r="AA385">
        <f t="shared" si="114"/>
        <v>0.11931737637581637</v>
      </c>
      <c r="AB385">
        <f t="shared" si="110"/>
        <v>2.3875727436900243</v>
      </c>
      <c r="AD385" s="6">
        <f t="shared" si="111"/>
        <v>9.503318594370377</v>
      </c>
      <c r="AE385" s="5">
        <f t="shared" si="96"/>
        <v>2.9099244786008382</v>
      </c>
      <c r="AH385" s="6">
        <f t="shared" si="112"/>
        <v>2.435065780393922</v>
      </c>
      <c r="AI385" s="6">
        <f t="shared" si="113"/>
        <v>2.7825735947840027</v>
      </c>
      <c r="AK385">
        <f t="shared" si="97"/>
        <v>828.5791848222573</v>
      </c>
      <c r="AL385">
        <v>818.84</v>
      </c>
      <c r="AQ385">
        <f t="shared" si="98"/>
        <v>2.7814936731733244</v>
      </c>
      <c r="AT385" s="1">
        <v>0.5125</v>
      </c>
      <c r="AU385">
        <v>818.84</v>
      </c>
      <c r="AV385">
        <v>1017.476</v>
      </c>
      <c r="AW385">
        <v>86.178</v>
      </c>
      <c r="AX385">
        <v>1.3355</v>
      </c>
    </row>
    <row r="386" spans="8:50" ht="12.75">
      <c r="H386" t="s">
        <v>6</v>
      </c>
      <c r="I386" s="1">
        <v>0.5131944444444444</v>
      </c>
      <c r="J386">
        <v>1001.7</v>
      </c>
      <c r="K386">
        <v>41.61149</v>
      </c>
      <c r="L386">
        <v>190.19927</v>
      </c>
      <c r="M386">
        <v>1.33619</v>
      </c>
      <c r="N386">
        <f t="shared" si="99"/>
        <v>1.3361942273651688</v>
      </c>
      <c r="O386">
        <f t="shared" si="100"/>
        <v>48.38851</v>
      </c>
      <c r="P386">
        <f t="shared" si="101"/>
        <v>0.018179557238932463</v>
      </c>
      <c r="Q386">
        <f t="shared" si="102"/>
        <v>48.40668955723893</v>
      </c>
      <c r="R386">
        <f t="shared" si="103"/>
        <v>41.59331044276107</v>
      </c>
      <c r="S386">
        <f t="shared" si="104"/>
        <v>1.3358189117424526</v>
      </c>
      <c r="T386">
        <f t="shared" si="105"/>
        <v>1.0754046927733871</v>
      </c>
      <c r="U386">
        <f t="shared" si="106"/>
        <v>1.2818222423251346</v>
      </c>
      <c r="V386">
        <f t="shared" si="107"/>
        <v>1.0319345253913637</v>
      </c>
      <c r="X386" s="6">
        <f t="shared" si="108"/>
        <v>0.12629511592643974</v>
      </c>
      <c r="Y386">
        <f t="shared" si="109"/>
        <v>2.2566928452556128</v>
      </c>
      <c r="AA386">
        <f t="shared" si="114"/>
        <v>0.11930532295956868</v>
      </c>
      <c r="AB386">
        <f t="shared" si="110"/>
        <v>2.3889066927760747</v>
      </c>
      <c r="AD386" s="6">
        <f t="shared" si="111"/>
        <v>9.498846517621313</v>
      </c>
      <c r="AE386" s="5">
        <f aca="true" t="shared" si="115" ref="AE386:AE449">-$AD386*LN($J386/$D$12)</f>
        <v>2.9113995166343427</v>
      </c>
      <c r="AH386" s="6">
        <f t="shared" si="112"/>
        <v>2.4369518848818172</v>
      </c>
      <c r="AI386" s="6">
        <f t="shared" si="113"/>
        <v>2.784916428194888</v>
      </c>
      <c r="AK386">
        <f aca="true" t="shared" si="116" ref="AK386:AK449">$AM$2*$D$12*SIN(RADIANS(90-$K386))*EXP(-$AN$2*$M386*($AO$2+$AP$2*($AH386-1)))</f>
        <v>828.0223413610804</v>
      </c>
      <c r="AL386">
        <v>820.88</v>
      </c>
      <c r="AQ386">
        <f aca="true" t="shared" si="117" ref="AQ386:AQ449">1-((1/$AP$2)*((1/($AN$2*$M386))*LN($AL386/($AM$2*$D$12*SIN(RADIANS(90-$K386))))+$AO$2))</f>
        <v>2.69064773542795</v>
      </c>
      <c r="AT386" s="1">
        <v>0.5131944444444444</v>
      </c>
      <c r="AU386">
        <v>820.88</v>
      </c>
      <c r="AV386">
        <v>1016.945</v>
      </c>
      <c r="AW386">
        <v>86.195</v>
      </c>
      <c r="AX386">
        <v>1.33619</v>
      </c>
    </row>
    <row r="387" spans="8:50" ht="12.75">
      <c r="H387" t="s">
        <v>6</v>
      </c>
      <c r="I387" s="1">
        <v>0.513888888888889</v>
      </c>
      <c r="J387">
        <v>1002.7</v>
      </c>
      <c r="K387">
        <v>41.64641</v>
      </c>
      <c r="L387">
        <v>190.57181</v>
      </c>
      <c r="M387">
        <v>1.33692</v>
      </c>
      <c r="N387">
        <f aca="true" t="shared" si="118" ref="N387:N450">1/(COS(RADIANS($K387))+0.50572*((96.07995-$K387)^(-1.6364)))</f>
        <v>1.3369161157515432</v>
      </c>
      <c r="O387">
        <f aca="true" t="shared" si="119" ref="O387:O450">90-$K387</f>
        <v>48.35359</v>
      </c>
      <c r="P387">
        <f aca="true" t="shared" si="120" ref="P387:P450">0.061359*(180/PI())*(0.1594+1.123*(PI()/180)*$O387+0.065656*((PI()/180)^2)*$O387^2)/(1+28.9344*(PI()/180)*$O387+277.3971*((PI()/180)^2)*$O387^2)</f>
        <v>0.01819241191538073</v>
      </c>
      <c r="Q387">
        <f aca="true" t="shared" si="121" ref="Q387:Q450">$O387+$P387</f>
        <v>48.371782411915376</v>
      </c>
      <c r="R387">
        <f aca="true" t="shared" si="122" ref="R387:R450">90-$Q387</f>
        <v>41.628217588084624</v>
      </c>
      <c r="S387">
        <f aca="true" t="shared" si="123" ref="S387:S450">1/(COS(RADIANS($R387))+0.50572*((96.07995-$R387)^(-1.6364)))</f>
        <v>1.336539871773391</v>
      </c>
      <c r="T387">
        <f aca="true" t="shared" si="124" ref="T387:T450">$S387*EXP(-$F$2/8434.5)</f>
        <v>1.0759851036312944</v>
      </c>
      <c r="U387">
        <f aca="true" t="shared" si="125" ref="U387:U450">1/(COS(RADIANS($K387))+0.50572*((6.07995-RADIANS($K387))^(-1.6364)))</f>
        <v>1.282477869441988</v>
      </c>
      <c r="V387">
        <f aca="true" t="shared" si="126" ref="V387:V450">$U387*EXP(-$F$2/8434.5)</f>
        <v>1.0324623398069073</v>
      </c>
      <c r="X387" s="6">
        <f aca="true" t="shared" si="127" ref="X387:X450">0.128-0.054*LOG10($T387)</f>
        <v>0.1262824620234366</v>
      </c>
      <c r="Y387">
        <f aca="true" t="shared" si="128" ref="Y387:Y450">-(1/($T387*$X387))*LN($J387/$D$12)</f>
        <v>2.2483581538806954</v>
      </c>
      <c r="AA387">
        <f t="shared" si="114"/>
        <v>0.1192928113502464</v>
      </c>
      <c r="AB387">
        <f aca="true" t="shared" si="129" ref="AB387:AB450">-(1/($T387*$AA387))*LN($J387/$D$12)</f>
        <v>2.380094826912104</v>
      </c>
      <c r="AD387" s="6">
        <f aca="true" t="shared" si="130" ref="AD387:AD450">(9.38076*(SIN(RADIANS(90-$K387))+(0.003+(SIN(RADIANS(90-$K387)))^2)^0.5))/(2.0015*(1-$F$2*(10^(-4))))+0.91018</f>
        <v>9.494208049131462</v>
      </c>
      <c r="AE387" s="5">
        <f t="shared" si="115"/>
        <v>2.9005044571199408</v>
      </c>
      <c r="AH387" s="6">
        <f aca="true" t="shared" si="131" ref="AH387:AH450">((11.1/$U387)*LN($AG$2*$D$12/$J387))+1</f>
        <v>2.427581166343367</v>
      </c>
      <c r="AI387" s="6">
        <f aca="true" t="shared" si="132" ref="AI387:AI450">((11.1/$V387)*LN($AG$2*$D$12/$J387))+1</f>
        <v>2.7732765468326495</v>
      </c>
      <c r="AK387">
        <f t="shared" si="116"/>
        <v>827.7636876653578</v>
      </c>
      <c r="AL387">
        <v>819.47</v>
      </c>
      <c r="AQ387">
        <f t="shared" si="117"/>
        <v>2.7223108696075586</v>
      </c>
      <c r="AT387" s="1">
        <v>0.513888888888889</v>
      </c>
      <c r="AU387">
        <v>819.47</v>
      </c>
      <c r="AV387">
        <v>1016.395</v>
      </c>
      <c r="AW387">
        <v>86.248</v>
      </c>
      <c r="AX387">
        <v>1.33692</v>
      </c>
    </row>
    <row r="388" spans="8:50" ht="12.75">
      <c r="H388" t="s">
        <v>6</v>
      </c>
      <c r="I388" s="1">
        <v>0.5145833333333333</v>
      </c>
      <c r="J388">
        <v>1003.5</v>
      </c>
      <c r="K388">
        <v>41.68255</v>
      </c>
      <c r="L388">
        <v>190.94382</v>
      </c>
      <c r="M388">
        <v>1.33767</v>
      </c>
      <c r="N388">
        <f t="shared" si="118"/>
        <v>1.337664567132007</v>
      </c>
      <c r="O388">
        <f t="shared" si="119"/>
        <v>48.31745</v>
      </c>
      <c r="P388">
        <f t="shared" si="120"/>
        <v>0.01820573561436417</v>
      </c>
      <c r="Q388">
        <f t="shared" si="121"/>
        <v>48.33565573561437</v>
      </c>
      <c r="R388">
        <f t="shared" si="122"/>
        <v>41.66434426438563</v>
      </c>
      <c r="S388">
        <f t="shared" si="123"/>
        <v>1.3372873595433346</v>
      </c>
      <c r="T388">
        <f t="shared" si="124"/>
        <v>1.076586870718526</v>
      </c>
      <c r="U388">
        <f t="shared" si="125"/>
        <v>1.2831575869108836</v>
      </c>
      <c r="V388">
        <f t="shared" si="126"/>
        <v>1.0330095482266899</v>
      </c>
      <c r="X388" s="6">
        <f t="shared" si="127"/>
        <v>0.1262693497249341</v>
      </c>
      <c r="Y388">
        <f t="shared" si="128"/>
        <v>2.241467997446906</v>
      </c>
      <c r="AA388">
        <f t="shared" si="114"/>
        <v>0.11927984315989137</v>
      </c>
      <c r="AB388">
        <f t="shared" si="129"/>
        <v>2.372812530340762</v>
      </c>
      <c r="AD388" s="6">
        <f t="shared" si="130"/>
        <v>9.489404184942316</v>
      </c>
      <c r="AE388" s="5">
        <f t="shared" si="115"/>
        <v>2.8914688017624353</v>
      </c>
      <c r="AH388" s="6">
        <f t="shared" si="131"/>
        <v>2.4199259028749327</v>
      </c>
      <c r="AI388" s="6">
        <f t="shared" si="132"/>
        <v>2.7637675259178027</v>
      </c>
      <c r="AK388">
        <f t="shared" si="116"/>
        <v>827.4385854468022</v>
      </c>
      <c r="AL388">
        <v>819.05</v>
      </c>
      <c r="AQ388">
        <f t="shared" si="117"/>
        <v>2.7179957024434693</v>
      </c>
      <c r="AT388" s="1">
        <v>0.5145833333333333</v>
      </c>
      <c r="AU388">
        <v>819.05</v>
      </c>
      <c r="AV388">
        <v>1015.825</v>
      </c>
      <c r="AW388">
        <v>86.175</v>
      </c>
      <c r="AX388">
        <v>1.33767</v>
      </c>
    </row>
    <row r="389" spans="8:50" ht="12.75">
      <c r="H389" t="s">
        <v>6</v>
      </c>
      <c r="I389" s="1">
        <v>0.5152777777777778</v>
      </c>
      <c r="J389">
        <v>1005.5</v>
      </c>
      <c r="K389">
        <v>41.71992</v>
      </c>
      <c r="L389">
        <v>191.31529</v>
      </c>
      <c r="M389">
        <v>1.33844</v>
      </c>
      <c r="N389">
        <f t="shared" si="118"/>
        <v>1.33843993049252</v>
      </c>
      <c r="O389">
        <f t="shared" si="119"/>
        <v>48.28008</v>
      </c>
      <c r="P389">
        <f t="shared" si="120"/>
        <v>0.018219534131418764</v>
      </c>
      <c r="Q389">
        <f t="shared" si="121"/>
        <v>48.29829953413142</v>
      </c>
      <c r="R389">
        <f t="shared" si="122"/>
        <v>41.70170046586858</v>
      </c>
      <c r="S389">
        <f t="shared" si="123"/>
        <v>1.338061723468377</v>
      </c>
      <c r="T389">
        <f t="shared" si="124"/>
        <v>1.0772102745284171</v>
      </c>
      <c r="U389">
        <f t="shared" si="125"/>
        <v>1.283861707899782</v>
      </c>
      <c r="V389">
        <f t="shared" si="126"/>
        <v>1.0335764027674406</v>
      </c>
      <c r="X389" s="6">
        <f t="shared" si="127"/>
        <v>0.12625577369665236</v>
      </c>
      <c r="Y389">
        <f t="shared" si="128"/>
        <v>2.225772119903462</v>
      </c>
      <c r="AA389">
        <f t="shared" si="114"/>
        <v>0.11926641275492135</v>
      </c>
      <c r="AB389">
        <f t="shared" si="129"/>
        <v>2.3562088821125706</v>
      </c>
      <c r="AD389" s="6">
        <f t="shared" si="130"/>
        <v>9.48443325219651</v>
      </c>
      <c r="AE389" s="5">
        <f t="shared" si="115"/>
        <v>2.871070238510487</v>
      </c>
      <c r="AH389" s="6">
        <f t="shared" si="131"/>
        <v>2.4019330346977448</v>
      </c>
      <c r="AI389" s="6">
        <f t="shared" si="132"/>
        <v>2.7414176015134455</v>
      </c>
      <c r="AK389">
        <f t="shared" si="116"/>
        <v>827.3878978852241</v>
      </c>
      <c r="AL389">
        <v>821.53</v>
      </c>
      <c r="AQ389">
        <f t="shared" si="117"/>
        <v>2.609653306019145</v>
      </c>
      <c r="AT389" s="1">
        <v>0.5152777777777778</v>
      </c>
      <c r="AU389">
        <v>821.53</v>
      </c>
      <c r="AV389">
        <v>1015.235</v>
      </c>
      <c r="AW389">
        <v>86.256</v>
      </c>
      <c r="AX389">
        <v>1.33844</v>
      </c>
    </row>
    <row r="390" spans="8:50" ht="12.75">
      <c r="H390" t="s">
        <v>6</v>
      </c>
      <c r="I390" s="1">
        <v>0.5159722222222222</v>
      </c>
      <c r="J390">
        <v>1006</v>
      </c>
      <c r="K390">
        <v>41.7585</v>
      </c>
      <c r="L390">
        <v>191.6862</v>
      </c>
      <c r="M390">
        <v>1.33924</v>
      </c>
      <c r="N390">
        <f t="shared" si="118"/>
        <v>1.3392419374794988</v>
      </c>
      <c r="O390">
        <f t="shared" si="119"/>
        <v>48.2415</v>
      </c>
      <c r="P390">
        <f t="shared" si="120"/>
        <v>0.018233802261384276</v>
      </c>
      <c r="Q390">
        <f t="shared" si="121"/>
        <v>48.25973380226139</v>
      </c>
      <c r="R390">
        <f t="shared" si="122"/>
        <v>41.74026619773861</v>
      </c>
      <c r="S390">
        <f t="shared" si="123"/>
        <v>1.3388626954156047</v>
      </c>
      <c r="T390">
        <f t="shared" si="124"/>
        <v>1.077855099199828</v>
      </c>
      <c r="U390">
        <f t="shared" si="125"/>
        <v>1.2845899848013709</v>
      </c>
      <c r="V390">
        <f t="shared" si="126"/>
        <v>1.0341627040922101</v>
      </c>
      <c r="X390" s="6">
        <f t="shared" si="127"/>
        <v>0.12624173944446546</v>
      </c>
      <c r="Y390">
        <f t="shared" si="128"/>
        <v>2.2210342832955177</v>
      </c>
      <c r="AA390">
        <f t="shared" si="114"/>
        <v>0.11925252521186648</v>
      </c>
      <c r="AB390">
        <f t="shared" si="129"/>
        <v>2.3512058196744774</v>
      </c>
      <c r="AD390" s="6">
        <f t="shared" si="130"/>
        <v>9.479297557865856</v>
      </c>
      <c r="AE390" s="5">
        <f t="shared" si="115"/>
        <v>2.8648030404974114</v>
      </c>
      <c r="AH390" s="6">
        <f t="shared" si="131"/>
        <v>2.396842487841887</v>
      </c>
      <c r="AI390" s="6">
        <f t="shared" si="132"/>
        <v>2.735094355198024</v>
      </c>
      <c r="AK390">
        <f t="shared" si="116"/>
        <v>826.9532529346405</v>
      </c>
      <c r="AL390">
        <v>820.46</v>
      </c>
      <c r="AQ390">
        <f t="shared" si="117"/>
        <v>2.6271652172407984</v>
      </c>
      <c r="AT390" s="1">
        <v>0.5159722222222222</v>
      </c>
      <c r="AU390">
        <v>820.46</v>
      </c>
      <c r="AV390">
        <v>1014.626</v>
      </c>
      <c r="AW390">
        <v>86.229</v>
      </c>
      <c r="AX390">
        <v>1.33924</v>
      </c>
    </row>
    <row r="391" spans="8:50" ht="12.75">
      <c r="H391" t="s">
        <v>6</v>
      </c>
      <c r="I391" s="1">
        <v>0.5166666666666667</v>
      </c>
      <c r="J391">
        <v>1006.1</v>
      </c>
      <c r="K391">
        <v>41.79831</v>
      </c>
      <c r="L391">
        <v>192.05654</v>
      </c>
      <c r="M391">
        <v>1.34007</v>
      </c>
      <c r="N391">
        <f t="shared" si="118"/>
        <v>1.3400711558280398</v>
      </c>
      <c r="O391">
        <f t="shared" si="119"/>
        <v>48.20169</v>
      </c>
      <c r="P391">
        <f t="shared" si="120"/>
        <v>0.018248549660861174</v>
      </c>
      <c r="Q391">
        <f t="shared" si="121"/>
        <v>48.21993854966086</v>
      </c>
      <c r="R391">
        <f t="shared" si="122"/>
        <v>41.78006145033914</v>
      </c>
      <c r="S391">
        <f t="shared" si="123"/>
        <v>1.3396908422569103</v>
      </c>
      <c r="T391">
        <f t="shared" si="124"/>
        <v>1.0785218010945359</v>
      </c>
      <c r="U391">
        <f t="shared" si="125"/>
        <v>1.2853429290870504</v>
      </c>
      <c r="V391">
        <f t="shared" si="126"/>
        <v>1.0347688639624582</v>
      </c>
      <c r="X391" s="6">
        <f t="shared" si="127"/>
        <v>0.12622723787193502</v>
      </c>
      <c r="Y391">
        <f t="shared" si="128"/>
        <v>2.219186200848297</v>
      </c>
      <c r="AA391">
        <f t="shared" si="114"/>
        <v>0.11923817114510948</v>
      </c>
      <c r="AB391">
        <f t="shared" si="129"/>
        <v>2.349262335764053</v>
      </c>
      <c r="AD391" s="6">
        <f t="shared" si="130"/>
        <v>9.473994074972936</v>
      </c>
      <c r="AE391" s="5">
        <f t="shared" si="115"/>
        <v>2.862258536721049</v>
      </c>
      <c r="AH391" s="6">
        <f t="shared" si="131"/>
        <v>2.395165838438989</v>
      </c>
      <c r="AI391" s="6">
        <f t="shared" si="132"/>
        <v>2.733011697389477</v>
      </c>
      <c r="AK391">
        <f t="shared" si="116"/>
        <v>826.4027866763346</v>
      </c>
      <c r="AL391">
        <v>818.42</v>
      </c>
      <c r="AQ391">
        <f t="shared" si="117"/>
        <v>2.6785949997031198</v>
      </c>
      <c r="AT391" s="1">
        <v>0.5166666666666667</v>
      </c>
      <c r="AU391">
        <v>818.42</v>
      </c>
      <c r="AV391">
        <v>1013.996</v>
      </c>
      <c r="AW391">
        <v>86.114</v>
      </c>
      <c r="AX391">
        <v>1.34007</v>
      </c>
    </row>
    <row r="392" spans="8:50" ht="12.75">
      <c r="H392" t="s">
        <v>6</v>
      </c>
      <c r="I392" s="1">
        <v>0.517361111111111</v>
      </c>
      <c r="J392">
        <v>1005.5</v>
      </c>
      <c r="K392">
        <v>41.83933</v>
      </c>
      <c r="L392">
        <v>192.42629</v>
      </c>
      <c r="M392">
        <v>1.34093</v>
      </c>
      <c r="N392">
        <f t="shared" si="118"/>
        <v>1.3409273263105863</v>
      </c>
      <c r="O392">
        <f t="shared" si="119"/>
        <v>48.16067</v>
      </c>
      <c r="P392">
        <f t="shared" si="120"/>
        <v>0.018263771261700368</v>
      </c>
      <c r="Q392">
        <f t="shared" si="121"/>
        <v>48.178933771261704</v>
      </c>
      <c r="R392">
        <f t="shared" si="122"/>
        <v>41.821066228738296</v>
      </c>
      <c r="S392">
        <f t="shared" si="123"/>
        <v>1.3405459049638342</v>
      </c>
      <c r="T392">
        <f t="shared" si="124"/>
        <v>1.0792101716809666</v>
      </c>
      <c r="U392">
        <f t="shared" si="125"/>
        <v>1.2861203011407434</v>
      </c>
      <c r="V392">
        <f t="shared" si="126"/>
        <v>1.0353946894746018</v>
      </c>
      <c r="X392" s="6">
        <f t="shared" si="127"/>
        <v>0.12621227438221552</v>
      </c>
      <c r="Y392">
        <f t="shared" si="128"/>
        <v>2.2224132105118604</v>
      </c>
      <c r="AA392">
        <f t="shared" si="114"/>
        <v>0.11922335550448014</v>
      </c>
      <c r="AB392">
        <f t="shared" si="129"/>
        <v>2.35269192624966</v>
      </c>
      <c r="AD392" s="6">
        <f t="shared" si="130"/>
        <v>9.46852509219501</v>
      </c>
      <c r="AE392" s="5">
        <f t="shared" si="115"/>
        <v>2.86625461658398</v>
      </c>
      <c r="AH392" s="6">
        <f t="shared" si="131"/>
        <v>2.3994710593493735</v>
      </c>
      <c r="AI392" s="6">
        <f t="shared" si="132"/>
        <v>2.7383594474504234</v>
      </c>
      <c r="AK392">
        <f t="shared" si="116"/>
        <v>825.6640818477313</v>
      </c>
      <c r="AL392">
        <v>817.99</v>
      </c>
      <c r="AQ392">
        <f t="shared" si="117"/>
        <v>2.6719583491903496</v>
      </c>
      <c r="AT392" s="1">
        <v>0.517361111111111</v>
      </c>
      <c r="AU392">
        <v>817.99</v>
      </c>
      <c r="AV392">
        <v>1013.348</v>
      </c>
      <c r="AW392">
        <v>86.084</v>
      </c>
      <c r="AX392">
        <v>1.34093</v>
      </c>
    </row>
    <row r="393" spans="8:50" ht="12.75">
      <c r="H393" t="s">
        <v>6</v>
      </c>
      <c r="I393" s="1">
        <v>0.5180555555555556</v>
      </c>
      <c r="J393">
        <v>1004.5</v>
      </c>
      <c r="K393">
        <v>41.88156</v>
      </c>
      <c r="L393">
        <v>192.79543</v>
      </c>
      <c r="M393">
        <v>1.34181</v>
      </c>
      <c r="N393">
        <f t="shared" si="118"/>
        <v>1.341810610435451</v>
      </c>
      <c r="O393">
        <f t="shared" si="119"/>
        <v>48.11844</v>
      </c>
      <c r="P393">
        <f t="shared" si="120"/>
        <v>0.01827946946707768</v>
      </c>
      <c r="Q393">
        <f t="shared" si="121"/>
        <v>48.136719469467074</v>
      </c>
      <c r="R393">
        <f t="shared" si="122"/>
        <v>41.863280530532926</v>
      </c>
      <c r="S393">
        <f t="shared" si="123"/>
        <v>1.34142804469542</v>
      </c>
      <c r="T393">
        <f t="shared" si="124"/>
        <v>1.0799203407006521</v>
      </c>
      <c r="U393">
        <f t="shared" si="125"/>
        <v>1.2869222432409322</v>
      </c>
      <c r="V393">
        <f t="shared" si="126"/>
        <v>1.036040295170325</v>
      </c>
      <c r="X393" s="6">
        <f t="shared" si="127"/>
        <v>0.12619684704720788</v>
      </c>
      <c r="Y393">
        <f t="shared" si="128"/>
        <v>2.228524422956263</v>
      </c>
      <c r="AA393">
        <f t="shared" si="114"/>
        <v>0.11920807597151098</v>
      </c>
      <c r="AB393">
        <f t="shared" si="129"/>
        <v>2.35917536167591</v>
      </c>
      <c r="AD393" s="6">
        <f t="shared" si="130"/>
        <v>9.462890225939425</v>
      </c>
      <c r="AE393" s="5">
        <f t="shared" si="115"/>
        <v>2.8739646759177586</v>
      </c>
      <c r="AH393" s="6">
        <f t="shared" si="131"/>
        <v>2.4071813016132646</v>
      </c>
      <c r="AI393" s="6">
        <f t="shared" si="132"/>
        <v>2.7479367605302647</v>
      </c>
      <c r="AK393">
        <f t="shared" si="116"/>
        <v>824.8111443531856</v>
      </c>
      <c r="AL393">
        <v>816.54</v>
      </c>
      <c r="AQ393">
        <f t="shared" si="117"/>
        <v>2.701088313106661</v>
      </c>
      <c r="AT393" s="1">
        <v>0.5180555555555556</v>
      </c>
      <c r="AU393">
        <v>816.54</v>
      </c>
      <c r="AV393">
        <v>1012.679</v>
      </c>
      <c r="AW393">
        <v>85.933</v>
      </c>
      <c r="AX393">
        <v>1.34181</v>
      </c>
    </row>
    <row r="394" spans="8:50" ht="12.75">
      <c r="H394" t="s">
        <v>6</v>
      </c>
      <c r="I394" s="1">
        <v>0.51875</v>
      </c>
      <c r="J394">
        <v>1003.6</v>
      </c>
      <c r="K394">
        <v>41.92499</v>
      </c>
      <c r="L394">
        <v>193.16395</v>
      </c>
      <c r="M394">
        <v>1.34272</v>
      </c>
      <c r="N394">
        <f t="shared" si="118"/>
        <v>1.3427209653045082</v>
      </c>
      <c r="O394">
        <f t="shared" si="119"/>
        <v>48.07501</v>
      </c>
      <c r="P394">
        <f t="shared" si="120"/>
        <v>0.018295643034347688</v>
      </c>
      <c r="Q394">
        <f t="shared" si="121"/>
        <v>48.09330564303435</v>
      </c>
      <c r="R394">
        <f t="shared" si="122"/>
        <v>41.90669435696565</v>
      </c>
      <c r="S394">
        <f t="shared" si="123"/>
        <v>1.3423372184638307</v>
      </c>
      <c r="T394">
        <f t="shared" si="124"/>
        <v>1.0806522735461153</v>
      </c>
      <c r="U394">
        <f t="shared" si="125"/>
        <v>1.2877487119251716</v>
      </c>
      <c r="V394">
        <f t="shared" si="126"/>
        <v>1.0367056460600663</v>
      </c>
      <c r="X394" s="6">
        <f t="shared" si="127"/>
        <v>0.12618095753910016</v>
      </c>
      <c r="Y394">
        <f t="shared" si="128"/>
        <v>2.233869131260846</v>
      </c>
      <c r="AA394">
        <f t="shared" si="114"/>
        <v>0.11919233378034895</v>
      </c>
      <c r="AB394">
        <f t="shared" si="129"/>
        <v>2.3648479483502074</v>
      </c>
      <c r="AD394" s="6">
        <f t="shared" si="130"/>
        <v>9.457090417740389</v>
      </c>
      <c r="AE394" s="5">
        <f t="shared" si="115"/>
        <v>2.880680272017502</v>
      </c>
      <c r="AH394" s="6">
        <f t="shared" si="131"/>
        <v>2.414004615048573</v>
      </c>
      <c r="AI394" s="6">
        <f t="shared" si="132"/>
        <v>2.756412370864571</v>
      </c>
      <c r="AK394">
        <f t="shared" si="116"/>
        <v>823.9645097768914</v>
      </c>
      <c r="AL394">
        <v>814.08</v>
      </c>
      <c r="AQ394">
        <f t="shared" si="117"/>
        <v>2.765712777110432</v>
      </c>
      <c r="AT394" s="1">
        <v>0.51875</v>
      </c>
      <c r="AU394">
        <v>814.08</v>
      </c>
      <c r="AV394">
        <v>1011.99</v>
      </c>
      <c r="AW394">
        <v>85.775</v>
      </c>
      <c r="AX394">
        <v>1.34272</v>
      </c>
    </row>
    <row r="395" spans="8:50" ht="12.75">
      <c r="H395" t="s">
        <v>6</v>
      </c>
      <c r="I395" s="1">
        <v>0.5194444444444445</v>
      </c>
      <c r="J395">
        <v>1000.5</v>
      </c>
      <c r="K395">
        <v>41.96963</v>
      </c>
      <c r="L395">
        <v>193.53184</v>
      </c>
      <c r="M395">
        <v>1.34366</v>
      </c>
      <c r="N395">
        <f t="shared" si="118"/>
        <v>1.3436587722602176</v>
      </c>
      <c r="O395">
        <f t="shared" si="119"/>
        <v>48.03037</v>
      </c>
      <c r="P395">
        <f t="shared" si="120"/>
        <v>0.01831229824436321</v>
      </c>
      <c r="Q395">
        <f t="shared" si="121"/>
        <v>48.04868229824436</v>
      </c>
      <c r="R395">
        <f t="shared" si="122"/>
        <v>41.95131770175564</v>
      </c>
      <c r="S395">
        <f t="shared" si="123"/>
        <v>1.3432738069658123</v>
      </c>
      <c r="T395">
        <f t="shared" si="124"/>
        <v>1.0814062766983201</v>
      </c>
      <c r="U395">
        <f t="shared" si="125"/>
        <v>1.2886000487116538</v>
      </c>
      <c r="V395">
        <f t="shared" si="126"/>
        <v>1.037391017083987</v>
      </c>
      <c r="X395" s="6">
        <f t="shared" si="127"/>
        <v>0.12616460015713635</v>
      </c>
      <c r="Y395">
        <f t="shared" si="128"/>
        <v>2.2552759481459512</v>
      </c>
      <c r="AA395">
        <f t="shared" si="114"/>
        <v>0.11917612284664968</v>
      </c>
      <c r="AB395">
        <f t="shared" si="129"/>
        <v>2.387525130415329</v>
      </c>
      <c r="AD395" s="6">
        <f t="shared" si="130"/>
        <v>9.451123928607258</v>
      </c>
      <c r="AE395" s="5">
        <f t="shared" si="115"/>
        <v>2.908101416028256</v>
      </c>
      <c r="AH395" s="6">
        <f t="shared" si="131"/>
        <v>2.439719216788813</v>
      </c>
      <c r="AI395" s="6">
        <f t="shared" si="132"/>
        <v>2.788353882319158</v>
      </c>
      <c r="AK395">
        <f t="shared" si="116"/>
        <v>822.5651526996704</v>
      </c>
      <c r="AL395">
        <v>810.18</v>
      </c>
      <c r="AQ395">
        <f t="shared" si="117"/>
        <v>2.88152876785999</v>
      </c>
      <c r="AT395" s="1">
        <v>0.5194444444444445</v>
      </c>
      <c r="AU395">
        <v>810.18</v>
      </c>
      <c r="AV395">
        <v>1011.283</v>
      </c>
      <c r="AW395">
        <v>85.506</v>
      </c>
      <c r="AX395">
        <v>1.34366</v>
      </c>
    </row>
    <row r="396" spans="8:50" ht="12.75">
      <c r="H396" t="s">
        <v>6</v>
      </c>
      <c r="I396" s="1">
        <v>0.5201388888888888</v>
      </c>
      <c r="J396">
        <v>999.59</v>
      </c>
      <c r="K396">
        <v>42.01546</v>
      </c>
      <c r="L396">
        <v>193.89907</v>
      </c>
      <c r="M396">
        <v>1.34462</v>
      </c>
      <c r="N396">
        <f t="shared" si="118"/>
        <v>1.344623787655563</v>
      </c>
      <c r="O396">
        <f t="shared" si="119"/>
        <v>47.98454</v>
      </c>
      <c r="P396">
        <f t="shared" si="120"/>
        <v>0.018329430264056538</v>
      </c>
      <c r="Q396">
        <f t="shared" si="121"/>
        <v>48.002869430264056</v>
      </c>
      <c r="R396">
        <f t="shared" si="122"/>
        <v>41.997130569735944</v>
      </c>
      <c r="S396">
        <f t="shared" si="123"/>
        <v>1.3442375667147666</v>
      </c>
      <c r="T396">
        <f t="shared" si="124"/>
        <v>1.0821821541377101</v>
      </c>
      <c r="U396">
        <f t="shared" si="125"/>
        <v>1.2894760275795998</v>
      </c>
      <c r="V396">
        <f t="shared" si="126"/>
        <v>1.0380962262834366</v>
      </c>
      <c r="X396" s="6">
        <f t="shared" si="127"/>
        <v>0.12614778013516645</v>
      </c>
      <c r="Y396">
        <f t="shared" si="128"/>
        <v>2.2606251478179886</v>
      </c>
      <c r="AA396">
        <f t="shared" si="114"/>
        <v>0.11915944790818368</v>
      </c>
      <c r="AB396">
        <f t="shared" si="129"/>
        <v>2.3932038048271838</v>
      </c>
      <c r="AD396" s="6">
        <f t="shared" si="130"/>
        <v>9.444993019221329</v>
      </c>
      <c r="AE396" s="5">
        <f t="shared" si="115"/>
        <v>2.9148094988043267</v>
      </c>
      <c r="AH396" s="6">
        <f t="shared" si="131"/>
        <v>2.4465742357063203</v>
      </c>
      <c r="AI396" s="6">
        <f t="shared" si="132"/>
        <v>2.796868875764782</v>
      </c>
      <c r="AK396">
        <f t="shared" si="116"/>
        <v>821.6811763747846</v>
      </c>
      <c r="AL396">
        <v>809.81</v>
      </c>
      <c r="AQ396">
        <f t="shared" si="117"/>
        <v>2.8700712206387213</v>
      </c>
      <c r="AT396" s="1">
        <v>0.5201388888888888</v>
      </c>
      <c r="AU396">
        <v>809.81</v>
      </c>
      <c r="AV396">
        <v>1010.555</v>
      </c>
      <c r="AW396">
        <v>85.35</v>
      </c>
      <c r="AX396">
        <v>1.34462</v>
      </c>
    </row>
    <row r="397" spans="8:50" ht="12.75">
      <c r="H397" t="s">
        <v>6</v>
      </c>
      <c r="I397" s="1">
        <v>0.5208333333333334</v>
      </c>
      <c r="J397">
        <v>999.64</v>
      </c>
      <c r="K397">
        <v>42.06249</v>
      </c>
      <c r="L397">
        <v>194.26563</v>
      </c>
      <c r="M397">
        <v>1.34562</v>
      </c>
      <c r="N397">
        <f t="shared" si="118"/>
        <v>1.3456164033858489</v>
      </c>
      <c r="O397">
        <f t="shared" si="119"/>
        <v>47.93751</v>
      </c>
      <c r="P397">
        <f t="shared" si="120"/>
        <v>0.018347045533117945</v>
      </c>
      <c r="Q397">
        <f t="shared" si="121"/>
        <v>47.95585704553312</v>
      </c>
      <c r="R397">
        <f t="shared" si="122"/>
        <v>42.04414295446688</v>
      </c>
      <c r="S397">
        <f t="shared" si="123"/>
        <v>1.345228888934641</v>
      </c>
      <c r="T397">
        <f t="shared" si="124"/>
        <v>1.0829802208202015</v>
      </c>
      <c r="U397">
        <f t="shared" si="125"/>
        <v>1.290376999270135</v>
      </c>
      <c r="V397">
        <f t="shared" si="126"/>
        <v>1.0388215560235237</v>
      </c>
      <c r="X397" s="6">
        <f t="shared" si="127"/>
        <v>0.12613049165582696</v>
      </c>
      <c r="Y397">
        <f t="shared" si="128"/>
        <v>2.258902704194134</v>
      </c>
      <c r="AA397">
        <f t="shared" si="114"/>
        <v>0.11914230273565689</v>
      </c>
      <c r="AB397">
        <f t="shared" si="129"/>
        <v>2.391396692364025</v>
      </c>
      <c r="AD397" s="6">
        <f t="shared" si="130"/>
        <v>9.438695930562803</v>
      </c>
      <c r="AE397" s="5">
        <f t="shared" si="115"/>
        <v>2.9123940442435976</v>
      </c>
      <c r="AH397" s="6">
        <f t="shared" si="131"/>
        <v>2.4451339309015285</v>
      </c>
      <c r="AI397" s="6">
        <f t="shared" si="132"/>
        <v>2.795079794491617</v>
      </c>
      <c r="AK397">
        <f t="shared" si="116"/>
        <v>821.0114818791485</v>
      </c>
      <c r="AL397">
        <v>811.38</v>
      </c>
      <c r="AQ397">
        <f t="shared" si="117"/>
        <v>2.7882843984154757</v>
      </c>
      <c r="AT397" s="1">
        <v>0.5208333333333334</v>
      </c>
      <c r="AU397">
        <v>811.38</v>
      </c>
      <c r="AV397">
        <v>1009.808</v>
      </c>
      <c r="AW397">
        <v>85.427</v>
      </c>
      <c r="AX397">
        <v>1.34562</v>
      </c>
    </row>
    <row r="398" spans="8:50" ht="12.75">
      <c r="H398" t="s">
        <v>6</v>
      </c>
      <c r="I398" s="1">
        <v>0.5215277777777778</v>
      </c>
      <c r="J398">
        <v>1000.5</v>
      </c>
      <c r="K398">
        <v>42.11071</v>
      </c>
      <c r="L398">
        <v>194.63151</v>
      </c>
      <c r="M398">
        <v>1.34664</v>
      </c>
      <c r="N398">
        <f t="shared" si="118"/>
        <v>1.3466365952875303</v>
      </c>
      <c r="O398">
        <f t="shared" si="119"/>
        <v>47.88929</v>
      </c>
      <c r="P398">
        <f t="shared" si="120"/>
        <v>0.01836514309134966</v>
      </c>
      <c r="Q398">
        <f t="shared" si="121"/>
        <v>47.907655143091354</v>
      </c>
      <c r="R398">
        <f t="shared" si="122"/>
        <v>42.092344856908646</v>
      </c>
      <c r="S398">
        <f t="shared" si="123"/>
        <v>1.3462477493259348</v>
      </c>
      <c r="T398">
        <f t="shared" si="124"/>
        <v>1.0838004571834141</v>
      </c>
      <c r="U398">
        <f t="shared" si="125"/>
        <v>1.291302936675727</v>
      </c>
      <c r="V398">
        <f t="shared" si="126"/>
        <v>1.0395669844812547</v>
      </c>
      <c r="X398" s="6">
        <f t="shared" si="127"/>
        <v>0.12611273618667432</v>
      </c>
      <c r="Y398">
        <f t="shared" si="128"/>
        <v>2.2512193430370497</v>
      </c>
      <c r="AA398">
        <f aca="true" t="shared" si="133" ref="AA398:AA461">1/(6.6296+1.7513*$T398-0.1202*($T398^2)+0.0065*($T398^3)-0.00013*($T398^4))</f>
        <v>0.11912468830754717</v>
      </c>
      <c r="AB398">
        <f t="shared" si="129"/>
        <v>2.3832795295446974</v>
      </c>
      <c r="AD398" s="6">
        <f t="shared" si="130"/>
        <v>9.432233569888414</v>
      </c>
      <c r="AE398" s="5">
        <f t="shared" si="115"/>
        <v>2.90228887147223</v>
      </c>
      <c r="AH398" s="6">
        <f t="shared" si="131"/>
        <v>2.4367056716072915</v>
      </c>
      <c r="AI398" s="6">
        <f t="shared" si="132"/>
        <v>2.784610593237459</v>
      </c>
      <c r="AK398">
        <f t="shared" si="116"/>
        <v>820.5212481287564</v>
      </c>
      <c r="AL398">
        <v>811.27</v>
      </c>
      <c r="AQ398">
        <f t="shared" si="117"/>
        <v>2.7661803700281196</v>
      </c>
      <c r="AT398" s="1">
        <v>0.5215277777777778</v>
      </c>
      <c r="AU398">
        <v>811.27</v>
      </c>
      <c r="AV398">
        <v>1009.041</v>
      </c>
      <c r="AW398">
        <v>85.465</v>
      </c>
      <c r="AX398">
        <v>1.34664</v>
      </c>
    </row>
    <row r="399" spans="8:50" ht="12.75">
      <c r="H399" t="s">
        <v>6</v>
      </c>
      <c r="I399" s="1">
        <v>0.5222222222222223</v>
      </c>
      <c r="J399">
        <v>999.41</v>
      </c>
      <c r="K399">
        <v>42.16012</v>
      </c>
      <c r="L399">
        <v>194.99669</v>
      </c>
      <c r="M399">
        <v>1.34769</v>
      </c>
      <c r="N399">
        <f t="shared" si="118"/>
        <v>1.3476845551170507</v>
      </c>
      <c r="O399">
        <f t="shared" si="119"/>
        <v>47.83988</v>
      </c>
      <c r="P399">
        <f t="shared" si="120"/>
        <v>0.018383725797497787</v>
      </c>
      <c r="Q399">
        <f t="shared" si="121"/>
        <v>47.8582637257975</v>
      </c>
      <c r="R399">
        <f t="shared" si="122"/>
        <v>42.1417362742025</v>
      </c>
      <c r="S399">
        <f t="shared" si="123"/>
        <v>1.3472943392218624</v>
      </c>
      <c r="T399">
        <f t="shared" si="124"/>
        <v>1.0846430172606791</v>
      </c>
      <c r="U399">
        <f t="shared" si="125"/>
        <v>1.2922540084992218</v>
      </c>
      <c r="V399">
        <f t="shared" si="126"/>
        <v>1.0403326474713201</v>
      </c>
      <c r="X399" s="6">
        <f t="shared" si="127"/>
        <v>0.1260945114668625</v>
      </c>
      <c r="Y399">
        <f t="shared" si="128"/>
        <v>2.257765784623841</v>
      </c>
      <c r="AA399">
        <f t="shared" si="133"/>
        <v>0.11910660189095701</v>
      </c>
      <c r="AB399">
        <f t="shared" si="129"/>
        <v>2.39022748612523</v>
      </c>
      <c r="AD399" s="6">
        <f t="shared" si="130"/>
        <v>9.425605496990253</v>
      </c>
      <c r="AE399" s="5">
        <f t="shared" si="115"/>
        <v>2.9105237934012864</v>
      </c>
      <c r="AH399" s="6">
        <f t="shared" si="131"/>
        <v>2.4450114190254095</v>
      </c>
      <c r="AI399" s="6">
        <f t="shared" si="132"/>
        <v>2.7949276157982075</v>
      </c>
      <c r="AK399">
        <f t="shared" si="116"/>
        <v>819.5396538064847</v>
      </c>
      <c r="AL399">
        <v>809.73</v>
      </c>
      <c r="AQ399">
        <f t="shared" si="117"/>
        <v>2.7946417900485088</v>
      </c>
      <c r="AT399" s="1">
        <v>0.5222222222222223</v>
      </c>
      <c r="AU399">
        <v>809.73</v>
      </c>
      <c r="AV399">
        <v>1008.254</v>
      </c>
      <c r="AW399">
        <v>85.255</v>
      </c>
      <c r="AX399">
        <v>1.34769</v>
      </c>
    </row>
    <row r="400" spans="8:50" ht="12.75">
      <c r="H400" t="s">
        <v>6</v>
      </c>
      <c r="I400" s="1">
        <v>0.5229166666666667</v>
      </c>
      <c r="J400">
        <v>999.33</v>
      </c>
      <c r="K400">
        <v>42.21071</v>
      </c>
      <c r="L400">
        <v>195.36116</v>
      </c>
      <c r="M400">
        <v>1.34876</v>
      </c>
      <c r="N400">
        <f t="shared" si="118"/>
        <v>1.3487602673966796</v>
      </c>
      <c r="O400">
        <f t="shared" si="119"/>
        <v>47.78929</v>
      </c>
      <c r="P400">
        <f t="shared" si="120"/>
        <v>0.018402792822872723</v>
      </c>
      <c r="Q400">
        <f t="shared" si="121"/>
        <v>47.80769279282288</v>
      </c>
      <c r="R400">
        <f t="shared" si="122"/>
        <v>42.19230720717712</v>
      </c>
      <c r="S400">
        <f t="shared" si="123"/>
        <v>1.3483686429863657</v>
      </c>
      <c r="T400">
        <f t="shared" si="124"/>
        <v>1.085507888464145</v>
      </c>
      <c r="U400">
        <f t="shared" si="125"/>
        <v>1.293230195191805</v>
      </c>
      <c r="V400">
        <f t="shared" si="126"/>
        <v>1.0411185292558935</v>
      </c>
      <c r="X400" s="6">
        <f t="shared" si="127"/>
        <v>0.126075818872033</v>
      </c>
      <c r="Y400">
        <f t="shared" si="128"/>
        <v>2.2568863282756326</v>
      </c>
      <c r="AA400">
        <f t="shared" si="133"/>
        <v>0.11908804434793507</v>
      </c>
      <c r="AB400">
        <f t="shared" si="129"/>
        <v>2.3893145067284838</v>
      </c>
      <c r="AD400" s="6">
        <f t="shared" si="130"/>
        <v>9.418812604783176</v>
      </c>
      <c r="AE400" s="5">
        <f t="shared" si="115"/>
        <v>2.9091802026671427</v>
      </c>
      <c r="AH400" s="6">
        <f t="shared" si="131"/>
        <v>2.4446077467892664</v>
      </c>
      <c r="AI400" s="6">
        <f t="shared" si="132"/>
        <v>2.794426192463524</v>
      </c>
      <c r="AK400">
        <f t="shared" si="116"/>
        <v>818.7861921974207</v>
      </c>
      <c r="AL400">
        <v>808.58</v>
      </c>
      <c r="AQ400">
        <f t="shared" si="117"/>
        <v>2.8085082583304297</v>
      </c>
      <c r="AT400" s="1">
        <v>0.5229166666666667</v>
      </c>
      <c r="AU400">
        <v>808.58</v>
      </c>
      <c r="AV400">
        <v>1007.449</v>
      </c>
      <c r="AW400">
        <v>85.25</v>
      </c>
      <c r="AX400">
        <v>1.34876</v>
      </c>
    </row>
    <row r="401" spans="8:50" ht="12.75">
      <c r="H401" t="s">
        <v>6</v>
      </c>
      <c r="I401" s="1">
        <v>0.5236111111111111</v>
      </c>
      <c r="J401">
        <v>998.43</v>
      </c>
      <c r="K401">
        <v>42.26248</v>
      </c>
      <c r="L401">
        <v>195.72491</v>
      </c>
      <c r="M401">
        <v>1.34986</v>
      </c>
      <c r="N401">
        <f t="shared" si="118"/>
        <v>1.3498639336208849</v>
      </c>
      <c r="O401">
        <f t="shared" si="119"/>
        <v>47.73752</v>
      </c>
      <c r="P401">
        <f t="shared" si="120"/>
        <v>0.018422347173515596</v>
      </c>
      <c r="Q401">
        <f t="shared" si="121"/>
        <v>47.755942347173516</v>
      </c>
      <c r="R401">
        <f t="shared" si="122"/>
        <v>42.244057652826484</v>
      </c>
      <c r="S401">
        <f t="shared" si="123"/>
        <v>1.3494708616658022</v>
      </c>
      <c r="T401">
        <f t="shared" si="124"/>
        <v>1.086395232646735</v>
      </c>
      <c r="U401">
        <f t="shared" si="125"/>
        <v>1.294231673936116</v>
      </c>
      <c r="V401">
        <f t="shared" si="126"/>
        <v>1.0419247724763463</v>
      </c>
      <c r="X401" s="6">
        <f t="shared" si="127"/>
        <v>0.1260566560375712</v>
      </c>
      <c r="Y401">
        <f t="shared" si="128"/>
        <v>2.2619649963771593</v>
      </c>
      <c r="AA401">
        <f t="shared" si="133"/>
        <v>0.11906901281456427</v>
      </c>
      <c r="AB401">
        <f t="shared" si="129"/>
        <v>2.394709897875834</v>
      </c>
      <c r="AD401" s="6">
        <f t="shared" si="130"/>
        <v>9.411854436580414</v>
      </c>
      <c r="AE401" s="5">
        <f t="shared" si="115"/>
        <v>2.915511206847692</v>
      </c>
      <c r="AH401" s="6">
        <f t="shared" si="131"/>
        <v>2.45121742745317</v>
      </c>
      <c r="AI401" s="6">
        <f t="shared" si="132"/>
        <v>2.8026364378630024</v>
      </c>
      <c r="AK401">
        <f t="shared" si="116"/>
        <v>817.8160204101498</v>
      </c>
      <c r="AL401">
        <v>805.5</v>
      </c>
      <c r="AQ401">
        <f t="shared" si="117"/>
        <v>2.891083156884359</v>
      </c>
      <c r="AT401" s="1">
        <v>0.5236111111111111</v>
      </c>
      <c r="AU401">
        <v>805.5</v>
      </c>
      <c r="AV401">
        <v>1006.623</v>
      </c>
      <c r="AW401">
        <v>84.989</v>
      </c>
      <c r="AX401">
        <v>1.34986</v>
      </c>
    </row>
    <row r="402" spans="8:50" ht="12.75">
      <c r="H402" t="s">
        <v>6</v>
      </c>
      <c r="I402" s="1">
        <v>0.5243055555555556</v>
      </c>
      <c r="J402">
        <v>998.55</v>
      </c>
      <c r="K402">
        <v>42.31542</v>
      </c>
      <c r="L402">
        <v>196.08791</v>
      </c>
      <c r="M402">
        <v>1.35099</v>
      </c>
      <c r="N402">
        <f t="shared" si="118"/>
        <v>1.3509955469789472</v>
      </c>
      <c r="O402">
        <f t="shared" si="119"/>
        <v>47.68458</v>
      </c>
      <c r="P402">
        <f t="shared" si="120"/>
        <v>0.018442388152247427</v>
      </c>
      <c r="Q402">
        <f t="shared" si="121"/>
        <v>47.70302238815224</v>
      </c>
      <c r="R402">
        <f t="shared" si="122"/>
        <v>42.29697761184776</v>
      </c>
      <c r="S402">
        <f t="shared" si="123"/>
        <v>1.350600988268291</v>
      </c>
      <c r="T402">
        <f t="shared" si="124"/>
        <v>1.0873050441796164</v>
      </c>
      <c r="U402">
        <f t="shared" si="125"/>
        <v>1.295258432712894</v>
      </c>
      <c r="V402">
        <f t="shared" si="126"/>
        <v>1.0427513674565394</v>
      </c>
      <c r="X402" s="6">
        <f t="shared" si="127"/>
        <v>0.1260370242489555</v>
      </c>
      <c r="Y402">
        <f t="shared" si="128"/>
        <v>2.259547335362133</v>
      </c>
      <c r="AA402">
        <f t="shared" si="133"/>
        <v>0.11904950803784066</v>
      </c>
      <c r="AB402">
        <f t="shared" si="129"/>
        <v>2.39216966951412</v>
      </c>
      <c r="AD402" s="6">
        <f t="shared" si="130"/>
        <v>9.40473187178318</v>
      </c>
      <c r="AE402" s="5">
        <f t="shared" si="115"/>
        <v>2.9121745746092453</v>
      </c>
      <c r="AH402" s="6">
        <f t="shared" si="131"/>
        <v>2.449037117699828</v>
      </c>
      <c r="AI402" s="6">
        <f t="shared" si="132"/>
        <v>2.7999281560212523</v>
      </c>
      <c r="AK402">
        <f t="shared" si="116"/>
        <v>817.0751585262522</v>
      </c>
      <c r="AL402">
        <v>804.97</v>
      </c>
      <c r="AQ402">
        <f t="shared" si="117"/>
        <v>2.8813484951188633</v>
      </c>
      <c r="AT402" s="1">
        <v>0.5243055555555556</v>
      </c>
      <c r="AU402">
        <v>804.97</v>
      </c>
      <c r="AV402">
        <v>1005.778</v>
      </c>
      <c r="AW402">
        <v>84.908</v>
      </c>
      <c r="AX402">
        <v>1.35099</v>
      </c>
    </row>
    <row r="403" spans="8:50" ht="12.75">
      <c r="H403" t="s">
        <v>6</v>
      </c>
      <c r="I403" s="1">
        <v>0.525</v>
      </c>
      <c r="J403">
        <v>999.08</v>
      </c>
      <c r="K403">
        <v>42.36952</v>
      </c>
      <c r="L403">
        <v>196.45017</v>
      </c>
      <c r="M403">
        <v>1.35216</v>
      </c>
      <c r="N403">
        <f t="shared" si="118"/>
        <v>1.352155104117458</v>
      </c>
      <c r="O403">
        <f t="shared" si="119"/>
        <v>47.63048</v>
      </c>
      <c r="P403">
        <f t="shared" si="120"/>
        <v>0.018462915114713704</v>
      </c>
      <c r="Q403">
        <f t="shared" si="121"/>
        <v>47.64894291511471</v>
      </c>
      <c r="R403">
        <f t="shared" si="122"/>
        <v>42.35105708488529</v>
      </c>
      <c r="S403">
        <f t="shared" si="123"/>
        <v>1.3517590192495486</v>
      </c>
      <c r="T403">
        <f t="shared" si="124"/>
        <v>1.0882373202094542</v>
      </c>
      <c r="U403">
        <f t="shared" si="125"/>
        <v>1.2963104624909636</v>
      </c>
      <c r="V403">
        <f t="shared" si="126"/>
        <v>1.0435983069259003</v>
      </c>
      <c r="X403" s="6">
        <f t="shared" si="127"/>
        <v>0.126016924757623</v>
      </c>
      <c r="Y403">
        <f t="shared" si="128"/>
        <v>2.2541023487232867</v>
      </c>
      <c r="AA403">
        <f t="shared" si="133"/>
        <v>0.11902953072023485</v>
      </c>
      <c r="AB403">
        <f t="shared" si="129"/>
        <v>2.3864249850961965</v>
      </c>
      <c r="AD403" s="6">
        <f t="shared" si="130"/>
        <v>9.39744578541262</v>
      </c>
      <c r="AE403" s="5">
        <f t="shared" si="115"/>
        <v>2.9049318830164306</v>
      </c>
      <c r="AH403" s="6">
        <f t="shared" si="131"/>
        <v>2.443317492520563</v>
      </c>
      <c r="AI403" s="6">
        <f t="shared" si="132"/>
        <v>2.7928234971575865</v>
      </c>
      <c r="AK403">
        <f t="shared" si="116"/>
        <v>816.414491059295</v>
      </c>
      <c r="AL403">
        <v>804.13</v>
      </c>
      <c r="AQ403">
        <f t="shared" si="117"/>
        <v>2.882059927201574</v>
      </c>
      <c r="AT403" s="1">
        <v>0.525</v>
      </c>
      <c r="AU403">
        <v>804.13</v>
      </c>
      <c r="AV403">
        <v>1004.913</v>
      </c>
      <c r="AW403">
        <v>84.856</v>
      </c>
      <c r="AX403">
        <v>1.35216</v>
      </c>
    </row>
    <row r="404" spans="8:50" ht="12.75">
      <c r="H404" t="s">
        <v>6</v>
      </c>
      <c r="I404" s="1">
        <v>0.5256944444444445</v>
      </c>
      <c r="J404">
        <v>1000.3</v>
      </c>
      <c r="K404">
        <v>42.4248</v>
      </c>
      <c r="L404">
        <v>196.81166</v>
      </c>
      <c r="M404">
        <v>1.35334</v>
      </c>
      <c r="N404">
        <f t="shared" si="118"/>
        <v>1.353343250778225</v>
      </c>
      <c r="O404">
        <f t="shared" si="119"/>
        <v>47.5752</v>
      </c>
      <c r="P404">
        <f t="shared" si="120"/>
        <v>0.018483938891393176</v>
      </c>
      <c r="Q404">
        <f t="shared" si="121"/>
        <v>47.593683938891395</v>
      </c>
      <c r="R404">
        <f t="shared" si="122"/>
        <v>42.406316061108605</v>
      </c>
      <c r="S404">
        <f t="shared" si="123"/>
        <v>1.3529455992986525</v>
      </c>
      <c r="T404">
        <f t="shared" si="124"/>
        <v>1.0891925797449649</v>
      </c>
      <c r="U404">
        <f t="shared" si="125"/>
        <v>1.2973883429211444</v>
      </c>
      <c r="V404">
        <f t="shared" si="126"/>
        <v>1.044466057533917</v>
      </c>
      <c r="X404" s="6">
        <f t="shared" si="127"/>
        <v>0.12599634760428197</v>
      </c>
      <c r="Y404">
        <f t="shared" si="128"/>
        <v>2.243600565511127</v>
      </c>
      <c r="AA404">
        <f t="shared" si="133"/>
        <v>0.11900907040427361</v>
      </c>
      <c r="AB404">
        <f t="shared" si="129"/>
        <v>2.375327155964007</v>
      </c>
      <c r="AD404" s="6">
        <f t="shared" si="130"/>
        <v>9.389993001749618</v>
      </c>
      <c r="AE404" s="5">
        <f t="shared" si="115"/>
        <v>2.891168738450626</v>
      </c>
      <c r="AH404" s="6">
        <f t="shared" si="131"/>
        <v>2.431677242502027</v>
      </c>
      <c r="AI404" s="6">
        <f t="shared" si="132"/>
        <v>2.7783645067731664</v>
      </c>
      <c r="AK404">
        <f t="shared" si="116"/>
        <v>815.9039919542904</v>
      </c>
      <c r="AL404">
        <v>804.13</v>
      </c>
      <c r="AQ404">
        <f t="shared" si="117"/>
        <v>2.851952219099745</v>
      </c>
      <c r="AT404" s="1">
        <v>0.5256944444444445</v>
      </c>
      <c r="AU404">
        <v>804.13</v>
      </c>
      <c r="AV404">
        <v>1004.028</v>
      </c>
      <c r="AW404">
        <v>84.861</v>
      </c>
      <c r="AX404">
        <v>1.35334</v>
      </c>
    </row>
    <row r="405" spans="8:50" ht="12.75">
      <c r="H405" t="s">
        <v>6</v>
      </c>
      <c r="I405" s="1">
        <v>0.5263888888888889</v>
      </c>
      <c r="J405">
        <v>1000.1</v>
      </c>
      <c r="K405">
        <v>42.48123</v>
      </c>
      <c r="L405">
        <v>197.17236</v>
      </c>
      <c r="M405">
        <v>1.35456</v>
      </c>
      <c r="N405">
        <f t="shared" si="118"/>
        <v>1.354559564186875</v>
      </c>
      <c r="O405">
        <f t="shared" si="119"/>
        <v>47.51877</v>
      </c>
      <c r="P405">
        <f t="shared" si="120"/>
        <v>0.018505451390046234</v>
      </c>
      <c r="Q405">
        <f t="shared" si="121"/>
        <v>47.53727545139005</v>
      </c>
      <c r="R405">
        <f t="shared" si="122"/>
        <v>42.46272454860995</v>
      </c>
      <c r="S405">
        <f t="shared" si="123"/>
        <v>1.3541603059896434</v>
      </c>
      <c r="T405">
        <f t="shared" si="124"/>
        <v>1.090170482710967</v>
      </c>
      <c r="U405">
        <f t="shared" si="125"/>
        <v>1.298491684075385</v>
      </c>
      <c r="V405">
        <f t="shared" si="126"/>
        <v>1.0453543053679388</v>
      </c>
      <c r="X405" s="6">
        <f t="shared" si="127"/>
        <v>0.1259753013761608</v>
      </c>
      <c r="Y405">
        <f t="shared" si="128"/>
        <v>2.2434185149090022</v>
      </c>
      <c r="AA405">
        <f t="shared" si="133"/>
        <v>0.11898813505610001</v>
      </c>
      <c r="AB405">
        <f t="shared" si="129"/>
        <v>2.375155500968852</v>
      </c>
      <c r="AD405" s="6">
        <f t="shared" si="130"/>
        <v>9.382377075708703</v>
      </c>
      <c r="AE405" s="5">
        <f t="shared" si="115"/>
        <v>2.890699903221278</v>
      </c>
      <c r="AH405" s="6">
        <f t="shared" si="131"/>
        <v>2.432170066355103</v>
      </c>
      <c r="AI405" s="6">
        <f t="shared" si="132"/>
        <v>2.7789766702010557</v>
      </c>
      <c r="AK405">
        <f t="shared" si="116"/>
        <v>815.0315585475882</v>
      </c>
      <c r="AL405">
        <v>804.5</v>
      </c>
      <c r="AQ405">
        <f t="shared" si="117"/>
        <v>2.8078727548662927</v>
      </c>
      <c r="AT405" s="1">
        <v>0.5263888888888889</v>
      </c>
      <c r="AU405">
        <v>804.5</v>
      </c>
      <c r="AV405">
        <v>1003.125</v>
      </c>
      <c r="AW405">
        <v>84.811</v>
      </c>
      <c r="AX405">
        <v>1.35456</v>
      </c>
    </row>
    <row r="406" spans="8:50" ht="12.75">
      <c r="H406" t="s">
        <v>6</v>
      </c>
      <c r="I406" s="1">
        <v>0.5270833333333333</v>
      </c>
      <c r="J406">
        <v>998.92</v>
      </c>
      <c r="K406">
        <v>42.53881</v>
      </c>
      <c r="L406">
        <v>197.53228</v>
      </c>
      <c r="M406">
        <v>1.3558</v>
      </c>
      <c r="N406">
        <f t="shared" si="118"/>
        <v>1.3558042694899943</v>
      </c>
      <c r="O406">
        <f t="shared" si="119"/>
        <v>47.46119</v>
      </c>
      <c r="P406">
        <f t="shared" si="120"/>
        <v>0.018527455975940715</v>
      </c>
      <c r="Q406">
        <f t="shared" si="121"/>
        <v>47.479717455975944</v>
      </c>
      <c r="R406">
        <f t="shared" si="122"/>
        <v>42.520282544024056</v>
      </c>
      <c r="S406">
        <f t="shared" si="123"/>
        <v>1.3554033639579315</v>
      </c>
      <c r="T406">
        <f t="shared" si="124"/>
        <v>1.0911712099508164</v>
      </c>
      <c r="U406">
        <f t="shared" si="125"/>
        <v>1.2996206836663444</v>
      </c>
      <c r="V406">
        <f t="shared" si="126"/>
        <v>1.0462632095970856</v>
      </c>
      <c r="X406" s="6">
        <f t="shared" si="127"/>
        <v>0.1259537834645875</v>
      </c>
      <c r="Y406">
        <f t="shared" si="128"/>
        <v>2.250333913491685</v>
      </c>
      <c r="AA406">
        <f t="shared" si="133"/>
        <v>0.1189667214993672</v>
      </c>
      <c r="AB406">
        <f t="shared" si="129"/>
        <v>2.382498793702213</v>
      </c>
      <c r="AD406" s="6">
        <f t="shared" si="130"/>
        <v>9.374597514659756</v>
      </c>
      <c r="AE406" s="5">
        <f t="shared" si="115"/>
        <v>2.8993704785489633</v>
      </c>
      <c r="AH406" s="6">
        <f t="shared" si="131"/>
        <v>2.4410091864258208</v>
      </c>
      <c r="AI406" s="6">
        <f t="shared" si="132"/>
        <v>2.7899562240685185</v>
      </c>
      <c r="AK406">
        <f t="shared" si="116"/>
        <v>813.9061515923013</v>
      </c>
      <c r="AL406">
        <v>801.4</v>
      </c>
      <c r="AQ406">
        <f t="shared" si="117"/>
        <v>2.887914055666463</v>
      </c>
      <c r="AT406" s="1">
        <v>0.5270833333333333</v>
      </c>
      <c r="AU406">
        <v>801.4</v>
      </c>
      <c r="AV406">
        <v>1002.201</v>
      </c>
      <c r="AW406">
        <v>84.619</v>
      </c>
      <c r="AX406">
        <v>1.3558</v>
      </c>
    </row>
    <row r="407" spans="8:50" ht="12.75">
      <c r="H407" t="s">
        <v>6</v>
      </c>
      <c r="I407" s="1">
        <v>0.5277777777777778</v>
      </c>
      <c r="J407">
        <v>1002.4</v>
      </c>
      <c r="K407">
        <v>42.59754</v>
      </c>
      <c r="L407">
        <v>197.89139</v>
      </c>
      <c r="M407">
        <v>1.35708</v>
      </c>
      <c r="N407">
        <f t="shared" si="118"/>
        <v>1.3570775977161438</v>
      </c>
      <c r="O407">
        <f t="shared" si="119"/>
        <v>47.40246</v>
      </c>
      <c r="P407">
        <f t="shared" si="120"/>
        <v>0.01854995610356987</v>
      </c>
      <c r="Q407">
        <f t="shared" si="121"/>
        <v>47.42100995610357</v>
      </c>
      <c r="R407">
        <f t="shared" si="122"/>
        <v>42.57899004389643</v>
      </c>
      <c r="S407">
        <f t="shared" si="123"/>
        <v>1.3566750037053361</v>
      </c>
      <c r="T407">
        <f t="shared" si="124"/>
        <v>1.0921949470306367</v>
      </c>
      <c r="U407">
        <f t="shared" si="125"/>
        <v>1.3007755445157312</v>
      </c>
      <c r="V407">
        <f t="shared" si="126"/>
        <v>1.0471929335035324</v>
      </c>
      <c r="X407" s="6">
        <f t="shared" si="127"/>
        <v>0.12593179119968434</v>
      </c>
      <c r="Y407">
        <f t="shared" si="128"/>
        <v>2.2233325623550617</v>
      </c>
      <c r="AA407">
        <f t="shared" si="133"/>
        <v>0.11894482647970735</v>
      </c>
      <c r="AB407">
        <f t="shared" si="129"/>
        <v>2.3539338388771736</v>
      </c>
      <c r="AD407" s="6">
        <f t="shared" si="130"/>
        <v>9.366653816730185</v>
      </c>
      <c r="AE407" s="5">
        <f t="shared" si="115"/>
        <v>2.8643391669526674</v>
      </c>
      <c r="AH407" s="6">
        <f t="shared" si="131"/>
        <v>2.410053249020323</v>
      </c>
      <c r="AI407" s="6">
        <f t="shared" si="132"/>
        <v>2.751504163281674</v>
      </c>
      <c r="AK407">
        <f t="shared" si="116"/>
        <v>813.8837918762854</v>
      </c>
      <c r="AL407">
        <v>802.85</v>
      </c>
      <c r="AQ407">
        <f t="shared" si="117"/>
        <v>2.8036221386275595</v>
      </c>
      <c r="AT407" s="1">
        <v>0.5277777777777778</v>
      </c>
      <c r="AU407">
        <v>802.85</v>
      </c>
      <c r="AV407">
        <v>1001.259</v>
      </c>
      <c r="AW407">
        <v>84.714</v>
      </c>
      <c r="AX407">
        <v>1.35708</v>
      </c>
    </row>
    <row r="408" spans="8:50" ht="12.75">
      <c r="H408" t="s">
        <v>6</v>
      </c>
      <c r="I408" s="1">
        <v>0.5284722222222222</v>
      </c>
      <c r="J408">
        <v>1002.4</v>
      </c>
      <c r="K408">
        <v>42.65742</v>
      </c>
      <c r="L408">
        <v>198.24969</v>
      </c>
      <c r="M408">
        <v>1.35838</v>
      </c>
      <c r="N408">
        <f t="shared" si="118"/>
        <v>1.358379785863413</v>
      </c>
      <c r="O408">
        <f t="shared" si="119"/>
        <v>47.34258</v>
      </c>
      <c r="P408">
        <f t="shared" si="120"/>
        <v>0.01857295531804806</v>
      </c>
      <c r="Q408">
        <f t="shared" si="121"/>
        <v>47.36115295531805</v>
      </c>
      <c r="R408">
        <f t="shared" si="122"/>
        <v>42.63884704468195</v>
      </c>
      <c r="S408">
        <f t="shared" si="123"/>
        <v>1.3579754616872781</v>
      </c>
      <c r="T408">
        <f t="shared" si="124"/>
        <v>1.093241884309516</v>
      </c>
      <c r="U408">
        <f t="shared" si="125"/>
        <v>1.3019564746270837</v>
      </c>
      <c r="V408">
        <f t="shared" si="126"/>
        <v>1.0481436445411008</v>
      </c>
      <c r="X408" s="6">
        <f t="shared" si="127"/>
        <v>0.12590932184983686</v>
      </c>
      <c r="Y408">
        <f t="shared" si="128"/>
        <v>2.2215997881588794</v>
      </c>
      <c r="AA408">
        <f t="shared" si="133"/>
        <v>0.11892244666385428</v>
      </c>
      <c r="AB408">
        <f t="shared" si="129"/>
        <v>2.3521221652921547</v>
      </c>
      <c r="AD408" s="6">
        <f t="shared" si="130"/>
        <v>9.358545470854477</v>
      </c>
      <c r="AE408" s="5">
        <f t="shared" si="115"/>
        <v>2.8618596205612437</v>
      </c>
      <c r="AH408" s="6">
        <f t="shared" si="131"/>
        <v>2.4087742705192516</v>
      </c>
      <c r="AI408" s="6">
        <f t="shared" si="132"/>
        <v>2.74991547422264</v>
      </c>
      <c r="AK408">
        <f t="shared" si="116"/>
        <v>813.0064272816549</v>
      </c>
      <c r="AL408">
        <v>802.89</v>
      </c>
      <c r="AQ408">
        <f t="shared" si="117"/>
        <v>2.7694618899480994</v>
      </c>
      <c r="AT408" s="1">
        <v>0.5284722222222222</v>
      </c>
      <c r="AU408">
        <v>802.89</v>
      </c>
      <c r="AV408">
        <v>1000.296</v>
      </c>
      <c r="AW408">
        <v>84.68</v>
      </c>
      <c r="AX408">
        <v>1.35838</v>
      </c>
    </row>
    <row r="409" spans="8:50" ht="12.75">
      <c r="H409" t="s">
        <v>6</v>
      </c>
      <c r="I409" s="1">
        <v>0.5291666666666667</v>
      </c>
      <c r="J409">
        <v>1002.6</v>
      </c>
      <c r="K409">
        <v>42.71844</v>
      </c>
      <c r="L409">
        <v>198.60715</v>
      </c>
      <c r="M409">
        <v>1.35971</v>
      </c>
      <c r="N409">
        <f t="shared" si="118"/>
        <v>1.3597108585131767</v>
      </c>
      <c r="O409">
        <f t="shared" si="119"/>
        <v>47.28156</v>
      </c>
      <c r="P409">
        <f t="shared" si="120"/>
        <v>0.018596453400608146</v>
      </c>
      <c r="Q409">
        <f t="shared" si="121"/>
        <v>47.300156453400604</v>
      </c>
      <c r="R409">
        <f t="shared" si="122"/>
        <v>42.699843546599396</v>
      </c>
      <c r="S409">
        <f t="shared" si="123"/>
        <v>1.359304762217321</v>
      </c>
      <c r="T409">
        <f t="shared" si="124"/>
        <v>1.0943120413611553</v>
      </c>
      <c r="U409">
        <f t="shared" si="125"/>
        <v>1.3031634891557815</v>
      </c>
      <c r="V409">
        <f t="shared" si="126"/>
        <v>1.0491153549106702</v>
      </c>
      <c r="X409" s="6">
        <f t="shared" si="127"/>
        <v>0.12588637638546993</v>
      </c>
      <c r="Y409">
        <f t="shared" si="128"/>
        <v>2.218383573418976</v>
      </c>
      <c r="AA409">
        <f t="shared" si="133"/>
        <v>0.1188995823905926</v>
      </c>
      <c r="AB409">
        <f t="shared" si="129"/>
        <v>2.3487405411851174</v>
      </c>
      <c r="AD409" s="6">
        <f t="shared" si="130"/>
        <v>9.350273313252568</v>
      </c>
      <c r="AE409" s="5">
        <f t="shared" si="115"/>
        <v>2.857464589065734</v>
      </c>
      <c r="AH409" s="6">
        <f t="shared" si="131"/>
        <v>2.4057701387334136</v>
      </c>
      <c r="AI409" s="6">
        <f t="shared" si="132"/>
        <v>2.746183878033916</v>
      </c>
      <c r="AK409">
        <f t="shared" si="116"/>
        <v>812.1591864666913</v>
      </c>
      <c r="AL409">
        <v>801.38</v>
      </c>
      <c r="AQ409">
        <f t="shared" si="117"/>
        <v>2.7902732279435147</v>
      </c>
      <c r="AT409" s="1">
        <v>0.5291666666666667</v>
      </c>
      <c r="AU409">
        <v>801.38</v>
      </c>
      <c r="AV409">
        <v>999.314</v>
      </c>
      <c r="AW409">
        <v>84.595</v>
      </c>
      <c r="AX409">
        <v>1.35971</v>
      </c>
    </row>
    <row r="410" spans="8:50" ht="12.75">
      <c r="H410" t="s">
        <v>6</v>
      </c>
      <c r="I410" s="1">
        <v>0.5298611111111111</v>
      </c>
      <c r="J410">
        <v>1000.3</v>
      </c>
      <c r="K410">
        <v>42.7806</v>
      </c>
      <c r="L410">
        <v>198.96378</v>
      </c>
      <c r="M410">
        <v>1.36107</v>
      </c>
      <c r="N410">
        <f t="shared" si="118"/>
        <v>1.3610710627952143</v>
      </c>
      <c r="O410">
        <f t="shared" si="119"/>
        <v>47.2194</v>
      </c>
      <c r="P410">
        <f t="shared" si="120"/>
        <v>0.018620454050940698</v>
      </c>
      <c r="Q410">
        <f t="shared" si="121"/>
        <v>47.23802045405094</v>
      </c>
      <c r="R410">
        <f t="shared" si="122"/>
        <v>42.76197954594906</v>
      </c>
      <c r="S410">
        <f t="shared" si="123"/>
        <v>1.3606631518541703</v>
      </c>
      <c r="T410">
        <f t="shared" si="124"/>
        <v>1.0954056166783193</v>
      </c>
      <c r="U410">
        <f t="shared" si="125"/>
        <v>1.3043968048657422</v>
      </c>
      <c r="V410">
        <f t="shared" si="126"/>
        <v>1.0501082391186298</v>
      </c>
      <c r="X410" s="6">
        <f t="shared" si="127"/>
        <v>0.12586295197435401</v>
      </c>
      <c r="Y410">
        <f t="shared" si="128"/>
        <v>2.233239464605412</v>
      </c>
      <c r="AA410">
        <f t="shared" si="133"/>
        <v>0.11887623019576721</v>
      </c>
      <c r="AB410">
        <f t="shared" si="129"/>
        <v>2.3644938186378615</v>
      </c>
      <c r="AD410" s="6">
        <f t="shared" si="130"/>
        <v>9.341836819394427</v>
      </c>
      <c r="AE410" s="5">
        <f t="shared" si="115"/>
        <v>2.8763415017356984</v>
      </c>
      <c r="AH410" s="6">
        <f t="shared" si="131"/>
        <v>2.423984908824427</v>
      </c>
      <c r="AI410" s="6">
        <f t="shared" si="132"/>
        <v>2.7688094389265947</v>
      </c>
      <c r="AK410">
        <f t="shared" si="116"/>
        <v>810.6947676815603</v>
      </c>
      <c r="AL410">
        <v>799.14</v>
      </c>
      <c r="AQ410">
        <f t="shared" si="117"/>
        <v>2.836690268161227</v>
      </c>
      <c r="AT410" s="1">
        <v>0.5298611111111111</v>
      </c>
      <c r="AU410">
        <v>799.14</v>
      </c>
      <c r="AV410">
        <v>998.314</v>
      </c>
      <c r="AW410">
        <v>84.44</v>
      </c>
      <c r="AX410">
        <v>1.36107</v>
      </c>
    </row>
    <row r="411" spans="8:50" ht="12.75">
      <c r="H411" t="s">
        <v>6</v>
      </c>
      <c r="I411" s="1">
        <v>0.5305555555555556</v>
      </c>
      <c r="J411">
        <v>1000</v>
      </c>
      <c r="K411">
        <v>42.84388</v>
      </c>
      <c r="L411">
        <v>199.31955</v>
      </c>
      <c r="M411">
        <v>1.36246</v>
      </c>
      <c r="N411">
        <f t="shared" si="118"/>
        <v>1.3624602122377303</v>
      </c>
      <c r="O411">
        <f t="shared" si="119"/>
        <v>47.15612</v>
      </c>
      <c r="P411">
        <f t="shared" si="120"/>
        <v>0.018644953308704228</v>
      </c>
      <c r="Q411">
        <f t="shared" si="121"/>
        <v>47.1747649533087</v>
      </c>
      <c r="R411">
        <f t="shared" si="122"/>
        <v>42.8252350466913</v>
      </c>
      <c r="S411">
        <f t="shared" si="123"/>
        <v>1.362050444126625</v>
      </c>
      <c r="T411">
        <f t="shared" si="124"/>
        <v>1.0965224601418544</v>
      </c>
      <c r="U411">
        <f t="shared" si="125"/>
        <v>1.3056562451768998</v>
      </c>
      <c r="V411">
        <f t="shared" si="126"/>
        <v>1.0511221550087113</v>
      </c>
      <c r="X411" s="6">
        <f t="shared" si="127"/>
        <v>0.12583905328349346</v>
      </c>
      <c r="Y411">
        <f t="shared" si="128"/>
        <v>2.233562349162721</v>
      </c>
      <c r="AA411">
        <f t="shared" si="133"/>
        <v>0.11885239407842701</v>
      </c>
      <c r="AB411">
        <f t="shared" si="129"/>
        <v>2.3648608313503847</v>
      </c>
      <c r="AD411" s="6">
        <f t="shared" si="130"/>
        <v>9.333238175144334</v>
      </c>
      <c r="AE411" s="5">
        <f t="shared" si="115"/>
        <v>2.8764935399669307</v>
      </c>
      <c r="AH411" s="6">
        <f t="shared" si="131"/>
        <v>2.4251613874028415</v>
      </c>
      <c r="AI411" s="6">
        <f t="shared" si="132"/>
        <v>2.7702708072327464</v>
      </c>
      <c r="AK411">
        <f t="shared" si="116"/>
        <v>809.6927169088284</v>
      </c>
      <c r="AL411">
        <v>798.04</v>
      </c>
      <c r="AQ411">
        <f t="shared" si="117"/>
        <v>2.8414843707294866</v>
      </c>
      <c r="AT411" s="1">
        <v>0.5305555555555556</v>
      </c>
      <c r="AU411">
        <v>798.04</v>
      </c>
      <c r="AV411">
        <v>997.293</v>
      </c>
      <c r="AW411">
        <v>84.35</v>
      </c>
      <c r="AX411">
        <v>1.36246</v>
      </c>
    </row>
    <row r="412" spans="8:50" ht="12.75">
      <c r="H412" t="s">
        <v>6</v>
      </c>
      <c r="I412" s="1">
        <v>0.53125</v>
      </c>
      <c r="J412">
        <v>1001.6</v>
      </c>
      <c r="K412">
        <v>42.90829</v>
      </c>
      <c r="L412">
        <v>199.67445</v>
      </c>
      <c r="M412">
        <v>1.36388</v>
      </c>
      <c r="N412">
        <f t="shared" si="118"/>
        <v>1.3638787826377807</v>
      </c>
      <c r="O412">
        <f t="shared" si="119"/>
        <v>47.09171</v>
      </c>
      <c r="P412">
        <f t="shared" si="120"/>
        <v>0.018669958885320602</v>
      </c>
      <c r="Q412">
        <f t="shared" si="121"/>
        <v>47.11037995888532</v>
      </c>
      <c r="R412">
        <f t="shared" si="122"/>
        <v>42.88962004111468</v>
      </c>
      <c r="S412">
        <f t="shared" si="123"/>
        <v>1.3634671139402899</v>
      </c>
      <c r="T412">
        <f t="shared" si="124"/>
        <v>1.097662954075825</v>
      </c>
      <c r="U412">
        <f t="shared" si="125"/>
        <v>1.3069422337540666</v>
      </c>
      <c r="V412">
        <f t="shared" si="126"/>
        <v>1.052157443653438</v>
      </c>
      <c r="X412" s="6">
        <f t="shared" si="127"/>
        <v>0.12581467361691429</v>
      </c>
      <c r="Y412">
        <f t="shared" si="128"/>
        <v>2.220097618384615</v>
      </c>
      <c r="AA412">
        <f t="shared" si="133"/>
        <v>0.11882806669225895</v>
      </c>
      <c r="AB412">
        <f t="shared" si="129"/>
        <v>2.3506303269086635</v>
      </c>
      <c r="AD412" s="6">
        <f t="shared" si="130"/>
        <v>9.324475486866584</v>
      </c>
      <c r="AE412" s="5">
        <f t="shared" si="115"/>
        <v>2.8588856510994445</v>
      </c>
      <c r="AH412" s="6">
        <f t="shared" si="131"/>
        <v>2.4101809637114133</v>
      </c>
      <c r="AI412" s="6">
        <f t="shared" si="132"/>
        <v>2.751662804675758</v>
      </c>
      <c r="AK412">
        <f t="shared" si="116"/>
        <v>809.1277015375812</v>
      </c>
      <c r="AL412">
        <v>797.09</v>
      </c>
      <c r="AQ412">
        <f t="shared" si="117"/>
        <v>2.8402164851506972</v>
      </c>
      <c r="AT412" s="1">
        <v>0.53125</v>
      </c>
      <c r="AU412">
        <v>797.09</v>
      </c>
      <c r="AV412">
        <v>996.253</v>
      </c>
      <c r="AW412">
        <v>84.273</v>
      </c>
      <c r="AX412">
        <v>1.36388</v>
      </c>
    </row>
    <row r="413" spans="8:50" ht="12.75">
      <c r="H413" t="s">
        <v>6</v>
      </c>
      <c r="I413" s="1">
        <v>0.5319444444444444</v>
      </c>
      <c r="J413">
        <v>1003.7</v>
      </c>
      <c r="K413">
        <v>42.97382</v>
      </c>
      <c r="L413">
        <v>200.02848</v>
      </c>
      <c r="M413">
        <v>1.36533</v>
      </c>
      <c r="N413">
        <f t="shared" si="118"/>
        <v>1.3653268162326548</v>
      </c>
      <c r="O413">
        <f t="shared" si="119"/>
        <v>47.02618</v>
      </c>
      <c r="P413">
        <f t="shared" si="120"/>
        <v>0.01869547083297411</v>
      </c>
      <c r="Q413">
        <f t="shared" si="121"/>
        <v>47.04487547083297</v>
      </c>
      <c r="R413">
        <f t="shared" si="122"/>
        <v>42.95512452916703</v>
      </c>
      <c r="S413">
        <f t="shared" si="123"/>
        <v>1.364913203212222</v>
      </c>
      <c r="T413">
        <f t="shared" si="124"/>
        <v>1.0988271322256735</v>
      </c>
      <c r="U413">
        <f t="shared" si="125"/>
        <v>1.3082548009462647</v>
      </c>
      <c r="V413">
        <f t="shared" si="126"/>
        <v>1.0532141294853736</v>
      </c>
      <c r="X413" s="6">
        <f t="shared" si="127"/>
        <v>0.1257898137783617</v>
      </c>
      <c r="Y413">
        <f t="shared" si="128"/>
        <v>2.2030308947573176</v>
      </c>
      <c r="AA413">
        <f t="shared" si="133"/>
        <v>0.11880324815430006</v>
      </c>
      <c r="AB413">
        <f t="shared" si="129"/>
        <v>2.332586442750979</v>
      </c>
      <c r="AD413" s="6">
        <f t="shared" si="130"/>
        <v>9.315549571697526</v>
      </c>
      <c r="AE413" s="5">
        <f t="shared" si="115"/>
        <v>2.8366380068892103</v>
      </c>
      <c r="AH413" s="6">
        <f t="shared" si="131"/>
        <v>2.390995589799241</v>
      </c>
      <c r="AI413" s="6">
        <f t="shared" si="132"/>
        <v>2.727831603758607</v>
      </c>
      <c r="AK413">
        <f t="shared" si="116"/>
        <v>808.6629744313008</v>
      </c>
      <c r="AL413">
        <v>797.11</v>
      </c>
      <c r="AQ413">
        <f t="shared" si="117"/>
        <v>2.8033899573684398</v>
      </c>
      <c r="AT413" s="1">
        <v>0.5319444444444444</v>
      </c>
      <c r="AU413">
        <v>797.11</v>
      </c>
      <c r="AV413">
        <v>995.194</v>
      </c>
      <c r="AW413">
        <v>84.204</v>
      </c>
      <c r="AX413">
        <v>1.36533</v>
      </c>
    </row>
    <row r="414" spans="8:50" ht="12.75">
      <c r="H414" t="s">
        <v>6</v>
      </c>
      <c r="I414" s="1">
        <v>0.5326388888888889</v>
      </c>
      <c r="J414">
        <v>1003.5</v>
      </c>
      <c r="K414">
        <v>43.04046</v>
      </c>
      <c r="L414">
        <v>200.38163</v>
      </c>
      <c r="M414">
        <v>1.3668</v>
      </c>
      <c r="N414">
        <f t="shared" si="118"/>
        <v>1.3668043585994416</v>
      </c>
      <c r="O414">
        <f t="shared" si="119"/>
        <v>46.95954</v>
      </c>
      <c r="P414">
        <f t="shared" si="120"/>
        <v>0.018721489255769858</v>
      </c>
      <c r="Q414">
        <f t="shared" si="121"/>
        <v>46.978261489255765</v>
      </c>
      <c r="R414">
        <f t="shared" si="122"/>
        <v>43.021738510744235</v>
      </c>
      <c r="S414">
        <f t="shared" si="123"/>
        <v>1.3663887571881277</v>
      </c>
      <c r="T414">
        <f t="shared" si="124"/>
        <v>1.1000150310165804</v>
      </c>
      <c r="U414">
        <f t="shared" si="125"/>
        <v>1.3095939799458465</v>
      </c>
      <c r="V414">
        <f t="shared" si="126"/>
        <v>1.0542922392261134</v>
      </c>
      <c r="X414" s="6">
        <f t="shared" si="127"/>
        <v>0.12576447454371062</v>
      </c>
      <c r="Y414">
        <f t="shared" si="128"/>
        <v>2.202535745858546</v>
      </c>
      <c r="AA414">
        <f t="shared" si="133"/>
        <v>0.11877793854232531</v>
      </c>
      <c r="AB414">
        <f t="shared" si="129"/>
        <v>2.3320892258366093</v>
      </c>
      <c r="AD414" s="6">
        <f t="shared" si="130"/>
        <v>9.306461245013367</v>
      </c>
      <c r="AE414" s="5">
        <f t="shared" si="115"/>
        <v>2.835725175187162</v>
      </c>
      <c r="AH414" s="6">
        <f t="shared" si="131"/>
        <v>2.391262271380171</v>
      </c>
      <c r="AI414" s="6">
        <f t="shared" si="132"/>
        <v>2.72816286351748</v>
      </c>
      <c r="AK414">
        <f t="shared" si="116"/>
        <v>807.6321367466263</v>
      </c>
      <c r="AL414">
        <v>796.83</v>
      </c>
      <c r="AQ414">
        <f t="shared" si="117"/>
        <v>2.77675393122604</v>
      </c>
      <c r="AT414" s="1">
        <v>0.5326388888888889</v>
      </c>
      <c r="AU414">
        <v>796.83</v>
      </c>
      <c r="AV414">
        <v>994.115</v>
      </c>
      <c r="AW414">
        <v>84.11</v>
      </c>
      <c r="AX414">
        <v>1.3668</v>
      </c>
    </row>
    <row r="415" spans="8:50" ht="12.75">
      <c r="H415" t="s">
        <v>6</v>
      </c>
      <c r="I415" s="1">
        <v>0.5333333333333333</v>
      </c>
      <c r="J415">
        <v>1004.6</v>
      </c>
      <c r="K415">
        <v>43.10821</v>
      </c>
      <c r="L415">
        <v>200.73388</v>
      </c>
      <c r="M415">
        <v>1.36831</v>
      </c>
      <c r="N415">
        <f t="shared" si="118"/>
        <v>1.3683116814709666</v>
      </c>
      <c r="O415">
        <f t="shared" si="119"/>
        <v>46.89179</v>
      </c>
      <c r="P415">
        <f t="shared" si="120"/>
        <v>0.01874801823049265</v>
      </c>
      <c r="Q415">
        <f t="shared" si="121"/>
        <v>46.91053801823049</v>
      </c>
      <c r="R415">
        <f t="shared" si="122"/>
        <v>43.08946198176951</v>
      </c>
      <c r="S415">
        <f t="shared" si="123"/>
        <v>1.367894046957294</v>
      </c>
      <c r="T415">
        <f t="shared" si="124"/>
        <v>1.1012268686897226</v>
      </c>
      <c r="U415">
        <f t="shared" si="125"/>
        <v>1.3109600087049431</v>
      </c>
      <c r="V415">
        <f t="shared" si="126"/>
        <v>1.0553919644396752</v>
      </c>
      <c r="X415" s="6">
        <f t="shared" si="127"/>
        <v>0.12573865284619254</v>
      </c>
      <c r="Y415">
        <f t="shared" si="128"/>
        <v>2.1926516950651758</v>
      </c>
      <c r="AA415">
        <f t="shared" si="133"/>
        <v>0.11875213408169229</v>
      </c>
      <c r="AB415">
        <f t="shared" si="129"/>
        <v>2.3216515006690717</v>
      </c>
      <c r="AD415" s="6">
        <f t="shared" si="130"/>
        <v>9.29720995438504</v>
      </c>
      <c r="AE415" s="5">
        <f t="shared" si="115"/>
        <v>2.8227205808052864</v>
      </c>
      <c r="AH415" s="6">
        <f t="shared" si="131"/>
        <v>2.380536349640526</v>
      </c>
      <c r="AI415" s="6">
        <f t="shared" si="132"/>
        <v>2.71483961023249</v>
      </c>
      <c r="AK415">
        <f t="shared" si="116"/>
        <v>806.8920549734842</v>
      </c>
      <c r="AL415">
        <v>797.58</v>
      </c>
      <c r="AQ415">
        <f t="shared" si="117"/>
        <v>2.712481972149117</v>
      </c>
      <c r="AT415" s="1">
        <v>0.5333333333333333</v>
      </c>
      <c r="AU415">
        <v>797.58</v>
      </c>
      <c r="AV415">
        <v>993.017</v>
      </c>
      <c r="AW415">
        <v>84.075</v>
      </c>
      <c r="AX415">
        <v>1.36831</v>
      </c>
    </row>
    <row r="416" spans="8:50" ht="12.75">
      <c r="H416" t="s">
        <v>6</v>
      </c>
      <c r="I416" s="1">
        <v>0.5340277777777778</v>
      </c>
      <c r="J416">
        <v>1003.2</v>
      </c>
      <c r="K416">
        <v>43.17706</v>
      </c>
      <c r="L416">
        <v>201.08522</v>
      </c>
      <c r="M416">
        <v>1.36985</v>
      </c>
      <c r="N416">
        <f t="shared" si="118"/>
        <v>1.3698488393059725</v>
      </c>
      <c r="O416">
        <f t="shared" si="119"/>
        <v>46.82294</v>
      </c>
      <c r="P416">
        <f t="shared" si="120"/>
        <v>0.018775057998195354</v>
      </c>
      <c r="Q416">
        <f t="shared" si="121"/>
        <v>46.8417150579982</v>
      </c>
      <c r="R416">
        <f t="shared" si="122"/>
        <v>43.1582849420018</v>
      </c>
      <c r="S416">
        <f t="shared" si="123"/>
        <v>1.3694291266193122</v>
      </c>
      <c r="T416">
        <f t="shared" si="124"/>
        <v>1.1024626887981248</v>
      </c>
      <c r="U416">
        <f t="shared" si="125"/>
        <v>1.3123529280255286</v>
      </c>
      <c r="V416">
        <f t="shared" si="126"/>
        <v>1.0565133379738008</v>
      </c>
      <c r="X416" s="6">
        <f t="shared" si="127"/>
        <v>0.1257123493815872</v>
      </c>
      <c r="Y416">
        <f t="shared" si="128"/>
        <v>2.2007143454577975</v>
      </c>
      <c r="AA416">
        <f t="shared" si="133"/>
        <v>0.11872583474150289</v>
      </c>
      <c r="AB416">
        <f t="shared" si="129"/>
        <v>2.330217103022405</v>
      </c>
      <c r="AD416" s="6">
        <f t="shared" si="130"/>
        <v>9.28779650737993</v>
      </c>
      <c r="AE416" s="5">
        <f t="shared" si="115"/>
        <v>2.832814972406762</v>
      </c>
      <c r="AH416" s="6">
        <f t="shared" si="131"/>
        <v>2.3908663880853727</v>
      </c>
      <c r="AI416" s="6">
        <f t="shared" si="132"/>
        <v>2.7276711152523037</v>
      </c>
      <c r="AK416">
        <f t="shared" si="116"/>
        <v>805.5397038804578</v>
      </c>
      <c r="AL416">
        <v>798.2</v>
      </c>
      <c r="AQ416">
        <f t="shared" si="117"/>
        <v>2.652327962660655</v>
      </c>
      <c r="AT416" s="1">
        <v>0.5340277777777778</v>
      </c>
      <c r="AU416">
        <v>798.2</v>
      </c>
      <c r="AV416">
        <v>991.899</v>
      </c>
      <c r="AW416">
        <v>83.925</v>
      </c>
      <c r="AX416">
        <v>1.36985</v>
      </c>
    </row>
    <row r="417" spans="8:50" ht="12.75">
      <c r="H417" t="s">
        <v>6</v>
      </c>
      <c r="I417" s="1">
        <v>0.5347222222222222</v>
      </c>
      <c r="J417">
        <v>1003.4</v>
      </c>
      <c r="K417">
        <v>43.24701</v>
      </c>
      <c r="L417">
        <v>201.43565</v>
      </c>
      <c r="M417">
        <v>1.37142</v>
      </c>
      <c r="N417">
        <f t="shared" si="118"/>
        <v>1.3714161142995913</v>
      </c>
      <c r="O417">
        <f t="shared" si="119"/>
        <v>46.75299</v>
      </c>
      <c r="P417">
        <f t="shared" si="120"/>
        <v>0.018802612796386134</v>
      </c>
      <c r="Q417">
        <f t="shared" si="121"/>
        <v>46.77179261279638</v>
      </c>
      <c r="R417">
        <f t="shared" si="122"/>
        <v>43.22820738720362</v>
      </c>
      <c r="S417">
        <f t="shared" si="123"/>
        <v>1.3709942776940707</v>
      </c>
      <c r="T417">
        <f t="shared" si="124"/>
        <v>1.1037227179801485</v>
      </c>
      <c r="U417">
        <f t="shared" si="125"/>
        <v>1.3137729848491526</v>
      </c>
      <c r="V417">
        <f t="shared" si="126"/>
        <v>1.0576565586294644</v>
      </c>
      <c r="X417" s="6">
        <f t="shared" si="127"/>
        <v>0.12568556098561204</v>
      </c>
      <c r="Y417">
        <f t="shared" si="128"/>
        <v>2.1972335020371023</v>
      </c>
      <c r="AA417">
        <f t="shared" si="133"/>
        <v>0.11869903661684608</v>
      </c>
      <c r="AB417">
        <f t="shared" si="129"/>
        <v>2.326560797720246</v>
      </c>
      <c r="AD417" s="6">
        <f t="shared" si="130"/>
        <v>9.27822034071376</v>
      </c>
      <c r="AE417" s="5">
        <f t="shared" si="115"/>
        <v>2.8280446627956297</v>
      </c>
      <c r="AH417" s="6">
        <f t="shared" si="131"/>
        <v>2.387678769328514</v>
      </c>
      <c r="AI417" s="6">
        <f t="shared" si="132"/>
        <v>2.7237115998740924</v>
      </c>
      <c r="AK417">
        <f t="shared" si="116"/>
        <v>804.5503595504149</v>
      </c>
      <c r="AL417">
        <v>798.23</v>
      </c>
      <c r="AQ417">
        <f t="shared" si="117"/>
        <v>2.6127047909612227</v>
      </c>
      <c r="AT417" s="1">
        <v>0.5347222222222222</v>
      </c>
      <c r="AU417">
        <v>798.23</v>
      </c>
      <c r="AV417">
        <v>990.763</v>
      </c>
      <c r="AW417">
        <v>83.797</v>
      </c>
      <c r="AX417">
        <v>1.37142</v>
      </c>
    </row>
    <row r="418" spans="8:50" ht="12.75">
      <c r="H418" t="s">
        <v>6</v>
      </c>
      <c r="I418" s="1">
        <v>0.5354166666666667</v>
      </c>
      <c r="J418">
        <v>1002.4</v>
      </c>
      <c r="K418">
        <v>43.31805</v>
      </c>
      <c r="L418">
        <v>201.78515</v>
      </c>
      <c r="M418">
        <v>1.37301</v>
      </c>
      <c r="N418">
        <f t="shared" si="118"/>
        <v>1.373013569872989</v>
      </c>
      <c r="O418">
        <f t="shared" si="119"/>
        <v>46.68195</v>
      </c>
      <c r="P418">
        <f t="shared" si="120"/>
        <v>0.018830683004625853</v>
      </c>
      <c r="Q418">
        <f t="shared" si="121"/>
        <v>46.70078068300462</v>
      </c>
      <c r="R418">
        <f t="shared" si="122"/>
        <v>43.29921931699538</v>
      </c>
      <c r="S418">
        <f t="shared" si="123"/>
        <v>1.372589563214842</v>
      </c>
      <c r="T418">
        <f t="shared" si="124"/>
        <v>1.105007006980903</v>
      </c>
      <c r="U418">
        <f t="shared" si="125"/>
        <v>1.3152202276395983</v>
      </c>
      <c r="V418">
        <f t="shared" si="126"/>
        <v>1.0588216654225684</v>
      </c>
      <c r="X418" s="6">
        <f t="shared" si="127"/>
        <v>0.12565828827508652</v>
      </c>
      <c r="Y418">
        <f t="shared" si="128"/>
        <v>2.202337130155512</v>
      </c>
      <c r="AA418">
        <f t="shared" si="133"/>
        <v>0.11867173956861678</v>
      </c>
      <c r="AB418">
        <f t="shared" si="129"/>
        <v>2.3319950898671555</v>
      </c>
      <c r="AD418" s="6">
        <f t="shared" si="130"/>
        <v>9.268482254941604</v>
      </c>
      <c r="AE418" s="5">
        <f t="shared" si="115"/>
        <v>2.8343181311576124</v>
      </c>
      <c r="AH418" s="6">
        <f t="shared" si="131"/>
        <v>2.3945670422681413</v>
      </c>
      <c r="AI418" s="6">
        <f t="shared" si="132"/>
        <v>2.7322678999570575</v>
      </c>
      <c r="AK418">
        <f t="shared" si="116"/>
        <v>803.2597391035727</v>
      </c>
      <c r="AL418">
        <v>798.81</v>
      </c>
      <c r="AQ418">
        <f t="shared" si="117"/>
        <v>2.552879008931591</v>
      </c>
      <c r="AT418" s="1">
        <v>0.5354166666666667</v>
      </c>
      <c r="AU418">
        <v>798.81</v>
      </c>
      <c r="AV418">
        <v>989.607</v>
      </c>
      <c r="AW418">
        <v>83.682</v>
      </c>
      <c r="AX418">
        <v>1.37301</v>
      </c>
    </row>
    <row r="419" spans="8:50" ht="12.75">
      <c r="H419" t="s">
        <v>6</v>
      </c>
      <c r="I419" s="1">
        <v>0.5361111111111111</v>
      </c>
      <c r="J419">
        <v>1002.3</v>
      </c>
      <c r="K419">
        <v>43.39018</v>
      </c>
      <c r="L419">
        <v>202.13371</v>
      </c>
      <c r="M419">
        <v>1.37464</v>
      </c>
      <c r="N419">
        <f t="shared" si="118"/>
        <v>1.3746414988342703</v>
      </c>
      <c r="O419">
        <f t="shared" si="119"/>
        <v>46.60982</v>
      </c>
      <c r="P419">
        <f t="shared" si="120"/>
        <v>0.0188592730237681</v>
      </c>
      <c r="Q419">
        <f t="shared" si="121"/>
        <v>46.62867927302377</v>
      </c>
      <c r="R419">
        <f t="shared" si="122"/>
        <v>43.37132072697623</v>
      </c>
      <c r="S419">
        <f t="shared" si="123"/>
        <v>1.3742152752815995</v>
      </c>
      <c r="T419">
        <f t="shared" si="124"/>
        <v>1.1063157909562766</v>
      </c>
      <c r="U419">
        <f t="shared" si="125"/>
        <v>1.3166949124403784</v>
      </c>
      <c r="V419">
        <f t="shared" si="126"/>
        <v>1.0600088644816472</v>
      </c>
      <c r="X419" s="6">
        <f t="shared" si="127"/>
        <v>0.1256305279886444</v>
      </c>
      <c r="Y419">
        <f t="shared" si="128"/>
        <v>2.200935614997559</v>
      </c>
      <c r="AA419">
        <f t="shared" si="133"/>
        <v>0.1186439395612012</v>
      </c>
      <c r="AB419">
        <f t="shared" si="129"/>
        <v>2.3305421617302517</v>
      </c>
      <c r="AD419" s="6">
        <f t="shared" si="130"/>
        <v>9.258581676614082</v>
      </c>
      <c r="AE419" s="5">
        <f t="shared" si="115"/>
        <v>2.832214204441515</v>
      </c>
      <c r="AH419" s="6">
        <f t="shared" si="131"/>
        <v>2.3938461849188712</v>
      </c>
      <c r="AI419" s="6">
        <f t="shared" si="132"/>
        <v>2.731372483667455</v>
      </c>
      <c r="AK419">
        <f t="shared" si="116"/>
        <v>802.1644229751215</v>
      </c>
      <c r="AL419">
        <v>798.95</v>
      </c>
      <c r="AQ419">
        <f t="shared" si="117"/>
        <v>2.5081407177539337</v>
      </c>
      <c r="AT419" s="1">
        <v>0.5361111111111111</v>
      </c>
      <c r="AU419">
        <v>798.95</v>
      </c>
      <c r="AV419">
        <v>988.432</v>
      </c>
      <c r="AW419">
        <v>83.625</v>
      </c>
      <c r="AX419">
        <v>1.37464</v>
      </c>
    </row>
    <row r="420" spans="8:50" ht="12.75">
      <c r="H420" t="s">
        <v>6</v>
      </c>
      <c r="I420" s="1">
        <v>0.5368055555555555</v>
      </c>
      <c r="J420">
        <v>1002.4</v>
      </c>
      <c r="K420">
        <v>43.46339</v>
      </c>
      <c r="L420">
        <v>202.48132</v>
      </c>
      <c r="M420">
        <v>1.3763</v>
      </c>
      <c r="N420">
        <f t="shared" si="118"/>
        <v>1.3762999736608297</v>
      </c>
      <c r="O420">
        <f t="shared" si="119"/>
        <v>46.53661</v>
      </c>
      <c r="P420">
        <f t="shared" si="120"/>
        <v>0.018888383373645845</v>
      </c>
      <c r="Q420">
        <f t="shared" si="121"/>
        <v>46.555498383373646</v>
      </c>
      <c r="R420">
        <f t="shared" si="122"/>
        <v>43.444501616626354</v>
      </c>
      <c r="S420">
        <f t="shared" si="123"/>
        <v>1.3758714859540528</v>
      </c>
      <c r="T420">
        <f t="shared" si="124"/>
        <v>1.1076491279181366</v>
      </c>
      <c r="U420">
        <f t="shared" si="125"/>
        <v>1.3181970954397688</v>
      </c>
      <c r="V420">
        <f t="shared" si="126"/>
        <v>1.0612182010412274</v>
      </c>
      <c r="X420" s="6">
        <f t="shared" si="127"/>
        <v>0.1256022806652052</v>
      </c>
      <c r="Y420">
        <f t="shared" si="128"/>
        <v>2.1980635118193703</v>
      </c>
      <c r="AA420">
        <f t="shared" si="133"/>
        <v>0.11861563634764496</v>
      </c>
      <c r="AB420">
        <f t="shared" si="129"/>
        <v>2.3275328500732235</v>
      </c>
      <c r="AD420" s="6">
        <f t="shared" si="130"/>
        <v>9.248519400065021</v>
      </c>
      <c r="AE420" s="5">
        <f t="shared" si="115"/>
        <v>2.828213455120044</v>
      </c>
      <c r="AH420" s="6">
        <f t="shared" si="131"/>
        <v>2.3914177091845925</v>
      </c>
      <c r="AI420" s="6">
        <f t="shared" si="132"/>
        <v>2.7283559413049785</v>
      </c>
      <c r="AK420">
        <f t="shared" si="116"/>
        <v>801.0990818360838</v>
      </c>
      <c r="AL420">
        <v>799.36</v>
      </c>
      <c r="AQ420">
        <f t="shared" si="117"/>
        <v>2.4532045089429015</v>
      </c>
      <c r="AT420" s="1">
        <v>0.5368055555555555</v>
      </c>
      <c r="AU420">
        <v>799.36</v>
      </c>
      <c r="AV420">
        <v>987.238</v>
      </c>
      <c r="AW420">
        <v>83.608</v>
      </c>
      <c r="AX420">
        <v>1.3763</v>
      </c>
    </row>
    <row r="421" spans="8:50" ht="12.75">
      <c r="H421" t="s">
        <v>6</v>
      </c>
      <c r="I421" s="1">
        <v>0.5375</v>
      </c>
      <c r="J421">
        <v>998.17</v>
      </c>
      <c r="K421">
        <v>43.53768</v>
      </c>
      <c r="L421">
        <v>202.82799</v>
      </c>
      <c r="M421">
        <v>1.37799</v>
      </c>
      <c r="N421">
        <f t="shared" si="118"/>
        <v>1.377989297938549</v>
      </c>
      <c r="O421">
        <f t="shared" si="119"/>
        <v>46.46232</v>
      </c>
      <c r="P421">
        <f t="shared" si="120"/>
        <v>0.018918018621302077</v>
      </c>
      <c r="Q421">
        <f t="shared" si="121"/>
        <v>46.4812380186213</v>
      </c>
      <c r="R421">
        <f t="shared" si="122"/>
        <v>43.5187619813787</v>
      </c>
      <c r="S421">
        <f t="shared" si="123"/>
        <v>1.3775584980758007</v>
      </c>
      <c r="T421">
        <f t="shared" si="124"/>
        <v>1.1090072616715558</v>
      </c>
      <c r="U421">
        <f t="shared" si="125"/>
        <v>1.319727041907157</v>
      </c>
      <c r="V421">
        <f t="shared" si="126"/>
        <v>1.0624498886571598</v>
      </c>
      <c r="X421" s="6">
        <f t="shared" si="127"/>
        <v>0.12557354294667186</v>
      </c>
      <c r="Y421">
        <f t="shared" si="128"/>
        <v>2.2262398911819554</v>
      </c>
      <c r="AA421">
        <f t="shared" si="133"/>
        <v>0.1185868257610812</v>
      </c>
      <c r="AB421">
        <f t="shared" si="129"/>
        <v>2.3574020873799175</v>
      </c>
      <c r="AD421" s="6">
        <f t="shared" si="130"/>
        <v>9.238294842366258</v>
      </c>
      <c r="AE421" s="5">
        <f t="shared" si="115"/>
        <v>2.864153678789783</v>
      </c>
      <c r="AH421" s="6">
        <f t="shared" si="131"/>
        <v>2.4253723802087555</v>
      </c>
      <c r="AI421" s="6">
        <f t="shared" si="132"/>
        <v>2.7705328929222324</v>
      </c>
      <c r="AK421">
        <f t="shared" si="116"/>
        <v>798.991166491232</v>
      </c>
      <c r="AL421">
        <v>794.24</v>
      </c>
      <c r="AQ421">
        <f t="shared" si="117"/>
        <v>2.59473200153805</v>
      </c>
      <c r="AT421" s="1">
        <v>0.5375</v>
      </c>
      <c r="AU421">
        <v>794.24</v>
      </c>
      <c r="AV421">
        <v>986.024</v>
      </c>
      <c r="AW421">
        <v>83.232</v>
      </c>
      <c r="AX421">
        <v>1.37799</v>
      </c>
    </row>
    <row r="422" spans="8:50" ht="12.75">
      <c r="H422" t="s">
        <v>6</v>
      </c>
      <c r="I422" s="1">
        <v>0.5381944444444444</v>
      </c>
      <c r="J422">
        <v>999.4</v>
      </c>
      <c r="K422">
        <v>43.61304</v>
      </c>
      <c r="L422">
        <v>203.17368</v>
      </c>
      <c r="M422">
        <v>1.37971</v>
      </c>
      <c r="N422">
        <f t="shared" si="118"/>
        <v>1.3797095533081305</v>
      </c>
      <c r="O422">
        <f t="shared" si="119"/>
        <v>46.38696</v>
      </c>
      <c r="P422">
        <f t="shared" si="120"/>
        <v>0.018948179428813716</v>
      </c>
      <c r="Q422">
        <f t="shared" si="121"/>
        <v>46.40590817942881</v>
      </c>
      <c r="R422">
        <f t="shared" si="122"/>
        <v>43.59409182057119</v>
      </c>
      <c r="S422">
        <f t="shared" si="123"/>
        <v>1.3792763928389342</v>
      </c>
      <c r="T422">
        <f t="shared" si="124"/>
        <v>1.110390257580451</v>
      </c>
      <c r="U422">
        <f t="shared" si="125"/>
        <v>1.321284815828644</v>
      </c>
      <c r="V422">
        <f t="shared" si="126"/>
        <v>1.0637039788416311</v>
      </c>
      <c r="X422" s="6">
        <f t="shared" si="127"/>
        <v>0.12554431529505017</v>
      </c>
      <c r="Y422">
        <f t="shared" si="128"/>
        <v>2.2151506770447575</v>
      </c>
      <c r="AA422">
        <f t="shared" si="133"/>
        <v>0.11855750744695599</v>
      </c>
      <c r="AB422">
        <f t="shared" si="129"/>
        <v>2.3456935036305135</v>
      </c>
      <c r="AD422" s="6">
        <f t="shared" si="130"/>
        <v>9.227908792415716</v>
      </c>
      <c r="AE422" s="5">
        <f t="shared" si="115"/>
        <v>2.849569549282399</v>
      </c>
      <c r="AH422" s="6">
        <f t="shared" si="131"/>
        <v>2.4133461932474365</v>
      </c>
      <c r="AI422" s="6">
        <f t="shared" si="132"/>
        <v>2.7555945091797813</v>
      </c>
      <c r="AK422">
        <f t="shared" si="116"/>
        <v>798.1597447141544</v>
      </c>
      <c r="AL422">
        <v>792.74</v>
      </c>
      <c r="AQ422">
        <f t="shared" si="117"/>
        <v>2.6065799881487295</v>
      </c>
      <c r="AT422" s="1">
        <v>0.5381944444444444</v>
      </c>
      <c r="AU422">
        <v>792.74</v>
      </c>
      <c r="AV422">
        <v>984.792</v>
      </c>
      <c r="AW422">
        <v>83.187</v>
      </c>
      <c r="AX422">
        <v>1.37971</v>
      </c>
    </row>
    <row r="423" spans="8:50" ht="12.75">
      <c r="H423" t="s">
        <v>6</v>
      </c>
      <c r="I423" s="1">
        <v>0.5388888888888889</v>
      </c>
      <c r="J423">
        <v>999.37</v>
      </c>
      <c r="K423">
        <v>43.68946</v>
      </c>
      <c r="L423">
        <v>203.51841</v>
      </c>
      <c r="M423">
        <v>1.38146</v>
      </c>
      <c r="N423">
        <f t="shared" si="118"/>
        <v>1.3814608246977353</v>
      </c>
      <c r="O423">
        <f t="shared" si="119"/>
        <v>46.31054</v>
      </c>
      <c r="P423">
        <f t="shared" si="120"/>
        <v>0.018978866510155765</v>
      </c>
      <c r="Q423">
        <f t="shared" si="121"/>
        <v>46.329518866510156</v>
      </c>
      <c r="R423">
        <f t="shared" si="122"/>
        <v>43.670481133489844</v>
      </c>
      <c r="S423">
        <f t="shared" si="123"/>
        <v>1.3810252547101725</v>
      </c>
      <c r="T423">
        <f t="shared" si="124"/>
        <v>1.1117981836449868</v>
      </c>
      <c r="U423">
        <f t="shared" si="125"/>
        <v>1.3228704839457277</v>
      </c>
      <c r="V423">
        <f t="shared" si="126"/>
        <v>1.0649805253250675</v>
      </c>
      <c r="X423" s="6">
        <f t="shared" si="127"/>
        <v>0.12551459814962151</v>
      </c>
      <c r="Y423">
        <f t="shared" si="128"/>
        <v>2.2130844342717237</v>
      </c>
      <c r="AA423">
        <f t="shared" si="133"/>
        <v>0.11852768101576668</v>
      </c>
      <c r="AB423">
        <f t="shared" si="129"/>
        <v>2.343540353260164</v>
      </c>
      <c r="AD423" s="6">
        <f t="shared" si="130"/>
        <v>9.217362039554631</v>
      </c>
      <c r="AE423" s="5">
        <f t="shared" si="115"/>
        <v>2.8465894129522686</v>
      </c>
      <c r="AH423" s="6">
        <f t="shared" si="131"/>
        <v>2.4119039560071793</v>
      </c>
      <c r="AI423" s="6">
        <f t="shared" si="132"/>
        <v>2.7538030275229683</v>
      </c>
      <c r="AK423">
        <f t="shared" si="116"/>
        <v>797.0124798107684</v>
      </c>
      <c r="AL423">
        <v>790.01</v>
      </c>
      <c r="AQ423">
        <f t="shared" si="117"/>
        <v>2.6618616373527755</v>
      </c>
      <c r="AT423" s="1">
        <v>0.5388888888888889</v>
      </c>
      <c r="AU423">
        <v>790.01</v>
      </c>
      <c r="AV423">
        <v>983.539</v>
      </c>
      <c r="AW423">
        <v>83.092</v>
      </c>
      <c r="AX423">
        <v>1.38146</v>
      </c>
    </row>
    <row r="424" spans="8:50" ht="12.75">
      <c r="H424" t="s">
        <v>6</v>
      </c>
      <c r="I424" s="1">
        <v>0.5395833333333333</v>
      </c>
      <c r="J424">
        <v>1001.8</v>
      </c>
      <c r="K424">
        <v>43.76693</v>
      </c>
      <c r="L424">
        <v>203.86216</v>
      </c>
      <c r="M424">
        <v>1.38324</v>
      </c>
      <c r="N424">
        <f t="shared" si="118"/>
        <v>1.3832432002795807</v>
      </c>
      <c r="O424">
        <f t="shared" si="119"/>
        <v>46.23307</v>
      </c>
      <c r="P424">
        <f t="shared" si="120"/>
        <v>0.01901008063062883</v>
      </c>
      <c r="Q424">
        <f t="shared" si="121"/>
        <v>46.25208008063063</v>
      </c>
      <c r="R424">
        <f t="shared" si="122"/>
        <v>43.74791991936937</v>
      </c>
      <c r="S424">
        <f t="shared" si="123"/>
        <v>1.3828051713873504</v>
      </c>
      <c r="T424">
        <f t="shared" si="124"/>
        <v>1.1132311104665467</v>
      </c>
      <c r="U424">
        <f t="shared" si="125"/>
        <v>1.3244841157125262</v>
      </c>
      <c r="V424">
        <f t="shared" si="126"/>
        <v>1.0662795840216988</v>
      </c>
      <c r="X424" s="6">
        <f t="shared" si="127"/>
        <v>0.1254843919279239</v>
      </c>
      <c r="Y424">
        <f t="shared" si="128"/>
        <v>2.1933827310336826</v>
      </c>
      <c r="AA424">
        <f t="shared" si="133"/>
        <v>0.11849734604406603</v>
      </c>
      <c r="AB424">
        <f t="shared" si="129"/>
        <v>2.3227127649476467</v>
      </c>
      <c r="AD424" s="6">
        <f t="shared" si="130"/>
        <v>9.206655373870317</v>
      </c>
      <c r="AE424" s="5">
        <f t="shared" si="115"/>
        <v>2.820923779790128</v>
      </c>
      <c r="AH424" s="6">
        <f t="shared" si="131"/>
        <v>2.3898308061685536</v>
      </c>
      <c r="AI424" s="6">
        <f t="shared" si="132"/>
        <v>2.726384762385851</v>
      </c>
      <c r="AK424">
        <f t="shared" si="116"/>
        <v>796.427963092504</v>
      </c>
      <c r="AL424">
        <v>787.83</v>
      </c>
      <c r="AQ424">
        <f t="shared" si="117"/>
        <v>2.696881157840194</v>
      </c>
      <c r="AT424" s="1">
        <v>0.5395833333333333</v>
      </c>
      <c r="AU424">
        <v>787.83</v>
      </c>
      <c r="AV424">
        <v>982.268</v>
      </c>
      <c r="AW424">
        <v>82.225</v>
      </c>
      <c r="AX424">
        <v>1.38324</v>
      </c>
    </row>
    <row r="425" spans="8:50" ht="12.75">
      <c r="H425" t="s">
        <v>6</v>
      </c>
      <c r="I425" s="1">
        <v>0.5402777777777777</v>
      </c>
      <c r="J425">
        <v>1004.1</v>
      </c>
      <c r="K425">
        <v>43.84547</v>
      </c>
      <c r="L425">
        <v>204.20492</v>
      </c>
      <c r="M425">
        <v>1.38506</v>
      </c>
      <c r="N425">
        <f t="shared" si="118"/>
        <v>1.3850574658262964</v>
      </c>
      <c r="O425">
        <f t="shared" si="119"/>
        <v>46.15453</v>
      </c>
      <c r="P425">
        <f t="shared" si="120"/>
        <v>0.01904183475645075</v>
      </c>
      <c r="Q425">
        <f t="shared" si="121"/>
        <v>46.17357183475645</v>
      </c>
      <c r="R425">
        <f t="shared" si="122"/>
        <v>43.82642816524355</v>
      </c>
      <c r="S425">
        <f t="shared" si="123"/>
        <v>1.3846169271937556</v>
      </c>
      <c r="T425">
        <f t="shared" si="124"/>
        <v>1.114689669466753</v>
      </c>
      <c r="U425">
        <f t="shared" si="125"/>
        <v>1.3261264117925045</v>
      </c>
      <c r="V425">
        <f t="shared" si="126"/>
        <v>1.0676017190025757</v>
      </c>
      <c r="X425" s="6">
        <f t="shared" si="127"/>
        <v>0.12545368528165335</v>
      </c>
      <c r="Y425">
        <f t="shared" si="128"/>
        <v>2.1746501019911793</v>
      </c>
      <c r="AA425">
        <f t="shared" si="133"/>
        <v>0.11846649026983176</v>
      </c>
      <c r="AB425">
        <f t="shared" si="129"/>
        <v>2.3029117252610254</v>
      </c>
      <c r="AD425" s="6">
        <f t="shared" si="130"/>
        <v>9.195785431535592</v>
      </c>
      <c r="AE425" s="5">
        <f t="shared" si="115"/>
        <v>2.7965051182100473</v>
      </c>
      <c r="AH425" s="6">
        <f t="shared" si="131"/>
        <v>2.368914675839684</v>
      </c>
      <c r="AI425" s="6">
        <f t="shared" si="132"/>
        <v>2.700403694382774</v>
      </c>
      <c r="AK425">
        <f t="shared" si="116"/>
        <v>795.7919076141396</v>
      </c>
      <c r="AL425">
        <v>786.7</v>
      </c>
      <c r="AQ425">
        <f t="shared" si="117"/>
        <v>2.693540379636318</v>
      </c>
      <c r="AT425" s="1">
        <v>0.5402777777777777</v>
      </c>
      <c r="AU425">
        <v>786.7</v>
      </c>
      <c r="AV425">
        <v>980.978</v>
      </c>
      <c r="AW425">
        <v>82.977</v>
      </c>
      <c r="AX425">
        <v>1.38506</v>
      </c>
    </row>
    <row r="426" spans="8:50" ht="12.75">
      <c r="H426" t="s">
        <v>6</v>
      </c>
      <c r="I426" s="1">
        <v>0.5409722222222222</v>
      </c>
      <c r="J426">
        <v>1002.3</v>
      </c>
      <c r="K426">
        <v>43.92504</v>
      </c>
      <c r="L426">
        <v>204.54668</v>
      </c>
      <c r="M426">
        <v>1.3869</v>
      </c>
      <c r="N426">
        <f t="shared" si="118"/>
        <v>1.3869030271786393</v>
      </c>
      <c r="O426">
        <f t="shared" si="119"/>
        <v>46.07496</v>
      </c>
      <c r="P426">
        <f t="shared" si="120"/>
        <v>0.01907411768922736</v>
      </c>
      <c r="Q426">
        <f t="shared" si="121"/>
        <v>46.094034117689226</v>
      </c>
      <c r="R426">
        <f t="shared" si="122"/>
        <v>43.905965882310774</v>
      </c>
      <c r="S426">
        <f t="shared" si="123"/>
        <v>1.386459928418138</v>
      </c>
      <c r="T426">
        <f t="shared" si="124"/>
        <v>1.1161733826767288</v>
      </c>
      <c r="U426">
        <f t="shared" si="125"/>
        <v>1.3277968234027284</v>
      </c>
      <c r="V426">
        <f t="shared" si="126"/>
        <v>1.068946488468487</v>
      </c>
      <c r="X426" s="6">
        <f t="shared" si="127"/>
        <v>0.12542249026775293</v>
      </c>
      <c r="Y426">
        <f t="shared" si="128"/>
        <v>2.185116282793804</v>
      </c>
      <c r="AA426">
        <f t="shared" si="133"/>
        <v>0.11843512493059204</v>
      </c>
      <c r="AB426">
        <f t="shared" si="129"/>
        <v>2.31403247873658</v>
      </c>
      <c r="AD426" s="6">
        <f t="shared" si="130"/>
        <v>9.184757148010188</v>
      </c>
      <c r="AE426" s="5">
        <f t="shared" si="115"/>
        <v>2.80963116895604</v>
      </c>
      <c r="AH426" s="6">
        <f t="shared" si="131"/>
        <v>2.382192025210517</v>
      </c>
      <c r="AI426" s="6">
        <f t="shared" si="132"/>
        <v>2.71689621529751</v>
      </c>
      <c r="AK426">
        <f t="shared" si="116"/>
        <v>794.1762359858399</v>
      </c>
      <c r="AL426">
        <v>783.4</v>
      </c>
      <c r="AQ426">
        <f t="shared" si="117"/>
        <v>2.7676451237473625</v>
      </c>
      <c r="AT426" s="1">
        <v>0.5409722222222222</v>
      </c>
      <c r="AU426">
        <v>783.4</v>
      </c>
      <c r="AV426">
        <v>979.669</v>
      </c>
      <c r="AW426">
        <v>82.802</v>
      </c>
      <c r="AX426">
        <v>1.3869</v>
      </c>
    </row>
    <row r="427" spans="8:50" ht="12.75">
      <c r="H427" t="s">
        <v>6</v>
      </c>
      <c r="I427" s="1">
        <v>0.5416666666666666</v>
      </c>
      <c r="J427">
        <v>1002.2</v>
      </c>
      <c r="K427">
        <v>44.00566</v>
      </c>
      <c r="L427">
        <v>204.88744</v>
      </c>
      <c r="M427">
        <v>1.38878</v>
      </c>
      <c r="N427">
        <f t="shared" si="118"/>
        <v>1.3887806822990154</v>
      </c>
      <c r="O427">
        <f t="shared" si="119"/>
        <v>45.99434</v>
      </c>
      <c r="P427">
        <f t="shared" si="120"/>
        <v>0.01910694258367348</v>
      </c>
      <c r="Q427">
        <f t="shared" si="121"/>
        <v>46.01344694258368</v>
      </c>
      <c r="R427">
        <f t="shared" si="122"/>
        <v>43.98655305741632</v>
      </c>
      <c r="S427">
        <f t="shared" si="123"/>
        <v>1.3883349715332014</v>
      </c>
      <c r="T427">
        <f t="shared" si="124"/>
        <v>1.1176828912990175</v>
      </c>
      <c r="U427">
        <f t="shared" si="125"/>
        <v>1.3294960616034068</v>
      </c>
      <c r="V427">
        <f t="shared" si="126"/>
        <v>1.070314464860411</v>
      </c>
      <c r="X427" s="6">
        <f t="shared" si="127"/>
        <v>0.1253907954321333</v>
      </c>
      <c r="Y427">
        <f t="shared" si="128"/>
        <v>2.1834286473766276</v>
      </c>
      <c r="AA427">
        <f t="shared" si="133"/>
        <v>0.11840323761899721</v>
      </c>
      <c r="AB427">
        <f t="shared" si="129"/>
        <v>2.3122835183345973</v>
      </c>
      <c r="AD427" s="6">
        <f t="shared" si="130"/>
        <v>9.173567150188513</v>
      </c>
      <c r="AE427" s="5">
        <f t="shared" si="115"/>
        <v>2.8071234289146583</v>
      </c>
      <c r="AH427" s="6">
        <f t="shared" si="131"/>
        <v>2.381258464429046</v>
      </c>
      <c r="AI427" s="6">
        <f t="shared" si="132"/>
        <v>2.7157365884560702</v>
      </c>
      <c r="AK427">
        <f t="shared" si="116"/>
        <v>792.9418026599361</v>
      </c>
      <c r="AL427">
        <v>781.78</v>
      </c>
      <c r="AQ427">
        <f t="shared" si="117"/>
        <v>2.780685553993024</v>
      </c>
      <c r="AT427" s="1">
        <v>0.5416666666666666</v>
      </c>
      <c r="AU427">
        <v>781.78</v>
      </c>
      <c r="AV427">
        <v>978.341</v>
      </c>
      <c r="AW427">
        <v>82.546</v>
      </c>
      <c r="AX427">
        <v>1.38878</v>
      </c>
    </row>
    <row r="428" spans="8:50" ht="12.75">
      <c r="H428" t="s">
        <v>6</v>
      </c>
      <c r="I428" s="1">
        <v>0.5423611111111112</v>
      </c>
      <c r="J428">
        <v>1002.1</v>
      </c>
      <c r="K428">
        <v>44.08731</v>
      </c>
      <c r="L428">
        <v>205.22719</v>
      </c>
      <c r="M428">
        <v>1.39069</v>
      </c>
      <c r="N428">
        <f t="shared" si="118"/>
        <v>1.3906903065674503</v>
      </c>
      <c r="O428">
        <f t="shared" si="119"/>
        <v>45.91269</v>
      </c>
      <c r="P428">
        <f t="shared" si="120"/>
        <v>0.019140306446570627</v>
      </c>
      <c r="Q428">
        <f t="shared" si="121"/>
        <v>45.93183030644657</v>
      </c>
      <c r="R428">
        <f t="shared" si="122"/>
        <v>44.06816969355343</v>
      </c>
      <c r="S428">
        <f t="shared" si="123"/>
        <v>1.3902419316978067</v>
      </c>
      <c r="T428">
        <f t="shared" si="124"/>
        <v>1.1192180948299164</v>
      </c>
      <c r="U428">
        <f t="shared" si="125"/>
        <v>1.3312240021274828</v>
      </c>
      <c r="V428">
        <f t="shared" si="126"/>
        <v>1.0717055481368118</v>
      </c>
      <c r="X428" s="6">
        <f t="shared" si="127"/>
        <v>0.12535860496088072</v>
      </c>
      <c r="Y428">
        <f t="shared" si="128"/>
        <v>2.1817048108957597</v>
      </c>
      <c r="AA428">
        <f t="shared" si="133"/>
        <v>0.11837083163590152</v>
      </c>
      <c r="AB428">
        <f t="shared" si="129"/>
        <v>2.3104971702115185</v>
      </c>
      <c r="AD428" s="6">
        <f t="shared" si="130"/>
        <v>9.162217606562955</v>
      </c>
      <c r="AE428" s="5">
        <f t="shared" si="115"/>
        <v>2.804564709976888</v>
      </c>
      <c r="AH428" s="6">
        <f t="shared" si="131"/>
        <v>2.3802976089667194</v>
      </c>
      <c r="AI428" s="6">
        <f t="shared" si="132"/>
        <v>2.714543057400596</v>
      </c>
      <c r="AK428">
        <f t="shared" si="116"/>
        <v>791.6903875988222</v>
      </c>
      <c r="AL428">
        <v>780.02</v>
      </c>
      <c r="AQ428">
        <f t="shared" si="117"/>
        <v>2.7981506846908415</v>
      </c>
      <c r="AT428" s="1">
        <v>0.5423611111111112</v>
      </c>
      <c r="AU428">
        <v>780.02</v>
      </c>
      <c r="AV428">
        <v>976.994</v>
      </c>
      <c r="AW428">
        <v>82.118</v>
      </c>
      <c r="AX428">
        <v>1.39069</v>
      </c>
    </row>
    <row r="429" spans="8:50" ht="12.75">
      <c r="H429" t="s">
        <v>6</v>
      </c>
      <c r="I429" s="1">
        <v>0.5430555555555555</v>
      </c>
      <c r="J429">
        <v>1001.9</v>
      </c>
      <c r="K429">
        <v>44.17</v>
      </c>
      <c r="L429">
        <v>205.56592</v>
      </c>
      <c r="M429">
        <v>1.39263</v>
      </c>
      <c r="N429">
        <f t="shared" si="118"/>
        <v>1.3926324808281394</v>
      </c>
      <c r="O429">
        <f t="shared" si="119"/>
        <v>45.83</v>
      </c>
      <c r="P429">
        <f t="shared" si="120"/>
        <v>0.01917421860383461</v>
      </c>
      <c r="Q429">
        <f t="shared" si="121"/>
        <v>45.849174218603835</v>
      </c>
      <c r="R429">
        <f t="shared" si="122"/>
        <v>44.150825781396165</v>
      </c>
      <c r="S429">
        <f t="shared" si="123"/>
        <v>1.3921813885405623</v>
      </c>
      <c r="T429">
        <f t="shared" si="124"/>
        <v>1.1207794599010323</v>
      </c>
      <c r="U429">
        <f t="shared" si="125"/>
        <v>1.3329811587854656</v>
      </c>
      <c r="V429">
        <f t="shared" si="126"/>
        <v>1.0731201519422542</v>
      </c>
      <c r="X429" s="6">
        <f t="shared" si="127"/>
        <v>0.12532591118715536</v>
      </c>
      <c r="Y429">
        <f t="shared" si="128"/>
        <v>2.1806548358532147</v>
      </c>
      <c r="AA429">
        <f t="shared" si="133"/>
        <v>0.11833789833581912</v>
      </c>
      <c r="AB429">
        <f t="shared" si="129"/>
        <v>2.3094254514511623</v>
      </c>
      <c r="AD429" s="6">
        <f t="shared" si="130"/>
        <v>9.15070651636145</v>
      </c>
      <c r="AE429" s="5">
        <f t="shared" si="115"/>
        <v>2.8028676411601134</v>
      </c>
      <c r="AH429" s="6">
        <f t="shared" si="131"/>
        <v>2.380140194690772</v>
      </c>
      <c r="AI429" s="6">
        <f t="shared" si="132"/>
        <v>2.7143475245298534</v>
      </c>
      <c r="AK429">
        <f t="shared" si="116"/>
        <v>790.3984526232201</v>
      </c>
      <c r="AL429">
        <v>779.55</v>
      </c>
      <c r="AQ429">
        <f t="shared" si="117"/>
        <v>2.768457518765353</v>
      </c>
      <c r="AT429" s="1">
        <v>0.5430555555555555</v>
      </c>
      <c r="AU429">
        <v>779.55</v>
      </c>
      <c r="AV429">
        <v>975.627</v>
      </c>
      <c r="AW429">
        <v>82.255</v>
      </c>
      <c r="AX429">
        <v>1.39263</v>
      </c>
    </row>
    <row r="430" spans="8:50" ht="12.75">
      <c r="H430" t="s">
        <v>6</v>
      </c>
      <c r="I430" s="1">
        <v>0.54375</v>
      </c>
      <c r="J430">
        <v>1004.5</v>
      </c>
      <c r="K430">
        <v>44.2537</v>
      </c>
      <c r="L430">
        <v>205.90363</v>
      </c>
      <c r="M430">
        <v>1.39461</v>
      </c>
      <c r="N430">
        <f t="shared" si="118"/>
        <v>1.3946068517116417</v>
      </c>
      <c r="O430">
        <f t="shared" si="119"/>
        <v>45.7463</v>
      </c>
      <c r="P430">
        <f t="shared" si="120"/>
        <v>0.019208672059337087</v>
      </c>
      <c r="Q430">
        <f t="shared" si="121"/>
        <v>45.76550867205933</v>
      </c>
      <c r="R430">
        <f t="shared" si="122"/>
        <v>44.23449132794067</v>
      </c>
      <c r="S430">
        <f t="shared" si="123"/>
        <v>1.3941529887717072</v>
      </c>
      <c r="T430">
        <f t="shared" si="124"/>
        <v>1.1223667020954708</v>
      </c>
      <c r="U430">
        <f t="shared" si="125"/>
        <v>1.3347671998557862</v>
      </c>
      <c r="V430">
        <f t="shared" si="126"/>
        <v>1.0745580092233755</v>
      </c>
      <c r="X430" s="6">
        <f t="shared" si="127"/>
        <v>0.1252927222177751</v>
      </c>
      <c r="Y430">
        <f t="shared" si="128"/>
        <v>2.159717785966613</v>
      </c>
      <c r="AA430">
        <f t="shared" si="133"/>
        <v>0.11830444494471692</v>
      </c>
      <c r="AB430">
        <f t="shared" si="129"/>
        <v>2.2872929309828693</v>
      </c>
      <c r="AD430" s="6">
        <f t="shared" si="130"/>
        <v>9.139037445131544</v>
      </c>
      <c r="AE430" s="5">
        <f t="shared" si="115"/>
        <v>2.7756076803258347</v>
      </c>
      <c r="AH430" s="6">
        <f t="shared" si="131"/>
        <v>2.356740649241679</v>
      </c>
      <c r="AI430" s="6">
        <f t="shared" si="132"/>
        <v>2.685281670952011</v>
      </c>
      <c r="AK430">
        <f t="shared" si="116"/>
        <v>789.7419352962087</v>
      </c>
      <c r="AL430">
        <v>781.28</v>
      </c>
      <c r="AQ430">
        <f t="shared" si="117"/>
        <v>2.658994660316036</v>
      </c>
      <c r="AT430" s="1">
        <v>0.54375</v>
      </c>
      <c r="AU430">
        <v>781.28</v>
      </c>
      <c r="AV430">
        <v>974.242</v>
      </c>
      <c r="AW430">
        <v>82.298</v>
      </c>
      <c r="AX430">
        <v>1.39461</v>
      </c>
    </row>
    <row r="431" spans="8:50" ht="12.75">
      <c r="H431" t="s">
        <v>6</v>
      </c>
      <c r="I431" s="1">
        <v>0.5444444444444444</v>
      </c>
      <c r="J431">
        <v>1004.6</v>
      </c>
      <c r="K431">
        <v>44.33843</v>
      </c>
      <c r="L431">
        <v>206.2403</v>
      </c>
      <c r="M431">
        <v>1.39661</v>
      </c>
      <c r="N431">
        <f t="shared" si="118"/>
        <v>1.396614248102326</v>
      </c>
      <c r="O431">
        <f t="shared" si="119"/>
        <v>45.66157</v>
      </c>
      <c r="P431">
        <f t="shared" si="120"/>
        <v>0.01924368044408634</v>
      </c>
      <c r="Q431">
        <f t="shared" si="121"/>
        <v>45.68081368044408</v>
      </c>
      <c r="R431">
        <f t="shared" si="122"/>
        <v>44.31918631955592</v>
      </c>
      <c r="S431">
        <f t="shared" si="123"/>
        <v>1.3961575596864506</v>
      </c>
      <c r="T431">
        <f t="shared" si="124"/>
        <v>1.1239804874295174</v>
      </c>
      <c r="U431">
        <f t="shared" si="125"/>
        <v>1.336582862848801</v>
      </c>
      <c r="V431">
        <f t="shared" si="126"/>
        <v>1.0760197137149194</v>
      </c>
      <c r="X431" s="6">
        <f t="shared" si="127"/>
        <v>0.12525902632051825</v>
      </c>
      <c r="Y431">
        <f t="shared" si="128"/>
        <v>2.1564899966651763</v>
      </c>
      <c r="AA431">
        <f t="shared" si="133"/>
        <v>0.11827045867975357</v>
      </c>
      <c r="AB431">
        <f t="shared" si="129"/>
        <v>2.283916374955759</v>
      </c>
      <c r="AD431" s="6">
        <f t="shared" si="130"/>
        <v>9.127206991009842</v>
      </c>
      <c r="AE431" s="5">
        <f t="shared" si="115"/>
        <v>2.77110607861899</v>
      </c>
      <c r="AH431" s="6">
        <f t="shared" si="131"/>
        <v>2.3540708887174837</v>
      </c>
      <c r="AI431" s="6">
        <f t="shared" si="132"/>
        <v>2.6819654155720514</v>
      </c>
      <c r="AK431">
        <f t="shared" si="116"/>
        <v>788.4851569383034</v>
      </c>
      <c r="AL431">
        <v>781.26</v>
      </c>
      <c r="AQ431">
        <f t="shared" si="117"/>
        <v>2.6119874615198433</v>
      </c>
      <c r="AT431" s="1">
        <v>0.5444444444444444</v>
      </c>
      <c r="AU431">
        <v>781.26</v>
      </c>
      <c r="AV431">
        <v>972.838</v>
      </c>
      <c r="AW431">
        <v>82.225</v>
      </c>
      <c r="AX431">
        <v>1.39661</v>
      </c>
    </row>
    <row r="432" spans="8:50" ht="12.75">
      <c r="H432" t="s">
        <v>6</v>
      </c>
      <c r="I432" s="1">
        <v>0.545138888888889</v>
      </c>
      <c r="J432">
        <v>1004.9</v>
      </c>
      <c r="K432">
        <v>44.42416</v>
      </c>
      <c r="L432">
        <v>206.57594</v>
      </c>
      <c r="M432">
        <v>1.39865</v>
      </c>
      <c r="N432">
        <f t="shared" si="118"/>
        <v>1.3986543222326002</v>
      </c>
      <c r="O432">
        <f t="shared" si="119"/>
        <v>45.57584</v>
      </c>
      <c r="P432">
        <f t="shared" si="120"/>
        <v>0.019279236852677812</v>
      </c>
      <c r="Q432">
        <f t="shared" si="121"/>
        <v>45.595119236852675</v>
      </c>
      <c r="R432">
        <f t="shared" si="122"/>
        <v>44.404880763147325</v>
      </c>
      <c r="S432">
        <f t="shared" si="123"/>
        <v>1.398194753569265</v>
      </c>
      <c r="T432">
        <f t="shared" si="124"/>
        <v>1.1256205359738294</v>
      </c>
      <c r="U432">
        <f t="shared" si="125"/>
        <v>1.338427820606359</v>
      </c>
      <c r="V432">
        <f t="shared" si="126"/>
        <v>1.0775050020373151</v>
      </c>
      <c r="X432" s="6">
        <f t="shared" si="127"/>
        <v>0.12522483157737233</v>
      </c>
      <c r="Y432">
        <f t="shared" si="128"/>
        <v>2.1518176939648943</v>
      </c>
      <c r="AA432">
        <f t="shared" si="133"/>
        <v>0.11823594671847994</v>
      </c>
      <c r="AB432">
        <f t="shared" si="129"/>
        <v>2.279010874362523</v>
      </c>
      <c r="AD432" s="6">
        <f t="shared" si="130"/>
        <v>9.115218726547619</v>
      </c>
      <c r="AE432" s="5">
        <f t="shared" si="115"/>
        <v>2.764744690664362</v>
      </c>
      <c r="AH432" s="6">
        <f t="shared" si="131"/>
        <v>2.3497281361211257</v>
      </c>
      <c r="AI432" s="6">
        <f t="shared" si="132"/>
        <v>2.676571045353829</v>
      </c>
      <c r="AK432">
        <f t="shared" si="116"/>
        <v>787.2569851580083</v>
      </c>
      <c r="AL432">
        <v>781.03</v>
      </c>
      <c r="AQ432">
        <f t="shared" si="117"/>
        <v>2.571894711949094</v>
      </c>
      <c r="AT432" s="1">
        <v>0.545138888888889</v>
      </c>
      <c r="AU432">
        <v>781.03</v>
      </c>
      <c r="AV432">
        <v>971.415</v>
      </c>
      <c r="AW432">
        <v>82.161</v>
      </c>
      <c r="AX432">
        <v>1.39865</v>
      </c>
    </row>
    <row r="433" spans="8:50" ht="12.75">
      <c r="H433" t="s">
        <v>6</v>
      </c>
      <c r="I433" s="1">
        <v>0.5458333333333333</v>
      </c>
      <c r="J433">
        <v>1003.4</v>
      </c>
      <c r="K433">
        <v>44.5109</v>
      </c>
      <c r="L433">
        <v>206.91054</v>
      </c>
      <c r="M433">
        <v>1.40073</v>
      </c>
      <c r="N433">
        <f t="shared" si="118"/>
        <v>1.4007276794316568</v>
      </c>
      <c r="O433">
        <f t="shared" si="119"/>
        <v>45.4891</v>
      </c>
      <c r="P433">
        <f t="shared" si="120"/>
        <v>0.019315350991683102</v>
      </c>
      <c r="Q433">
        <f t="shared" si="121"/>
        <v>45.50841535099168</v>
      </c>
      <c r="R433">
        <f t="shared" si="122"/>
        <v>44.49158464900832</v>
      </c>
      <c r="S433">
        <f t="shared" si="123"/>
        <v>1.400265174447035</v>
      </c>
      <c r="T433">
        <f t="shared" si="124"/>
        <v>1.1272873340019136</v>
      </c>
      <c r="U433">
        <f t="shared" si="125"/>
        <v>1.3403026076959295</v>
      </c>
      <c r="V433">
        <f t="shared" si="126"/>
        <v>1.079014304545576</v>
      </c>
      <c r="X433" s="6">
        <f t="shared" si="127"/>
        <v>0.12519013012180066</v>
      </c>
      <c r="Y433">
        <f t="shared" si="128"/>
        <v>2.159816544971986</v>
      </c>
      <c r="AA433">
        <f t="shared" si="133"/>
        <v>0.11820090013406477</v>
      </c>
      <c r="AB433">
        <f t="shared" si="129"/>
        <v>2.2875266939387435</v>
      </c>
      <c r="AD433" s="6">
        <f t="shared" si="130"/>
        <v>9.103070637836481</v>
      </c>
      <c r="AE433" s="5">
        <f t="shared" si="115"/>
        <v>2.7746582196823133</v>
      </c>
      <c r="AH433" s="6">
        <f t="shared" si="131"/>
        <v>2.3602113942959075</v>
      </c>
      <c r="AI433" s="6">
        <f t="shared" si="132"/>
        <v>2.689592872969661</v>
      </c>
      <c r="AK433">
        <f t="shared" si="116"/>
        <v>785.5931181818574</v>
      </c>
      <c r="AL433">
        <v>779.54</v>
      </c>
      <c r="AQ433">
        <f t="shared" si="117"/>
        <v>2.576288524769752</v>
      </c>
      <c r="AT433" s="1">
        <v>0.5458333333333333</v>
      </c>
      <c r="AU433">
        <v>779.54</v>
      </c>
      <c r="AV433">
        <v>969.973</v>
      </c>
      <c r="AW433">
        <v>82.037</v>
      </c>
      <c r="AX433">
        <v>1.40073</v>
      </c>
    </row>
    <row r="434" spans="8:50" ht="12.75">
      <c r="H434" t="s">
        <v>6</v>
      </c>
      <c r="I434" s="1">
        <v>0.5465277777777778</v>
      </c>
      <c r="J434">
        <v>1002.3</v>
      </c>
      <c r="K434">
        <v>44.59863</v>
      </c>
      <c r="L434">
        <v>207.24409</v>
      </c>
      <c r="M434">
        <v>1.40283</v>
      </c>
      <c r="N434">
        <f t="shared" si="118"/>
        <v>1.4028342149585762</v>
      </c>
      <c r="O434">
        <f t="shared" si="119"/>
        <v>45.40137</v>
      </c>
      <c r="P434">
        <f t="shared" si="120"/>
        <v>0.019352020186157476</v>
      </c>
      <c r="Q434">
        <f t="shared" si="121"/>
        <v>45.420722020186155</v>
      </c>
      <c r="R434">
        <f t="shared" si="122"/>
        <v>44.579277979813845</v>
      </c>
      <c r="S434">
        <f t="shared" si="123"/>
        <v>1.4023687172674955</v>
      </c>
      <c r="T434">
        <f t="shared" si="124"/>
        <v>1.1289807969411545</v>
      </c>
      <c r="U434">
        <f t="shared" si="125"/>
        <v>1.3422071162312352</v>
      </c>
      <c r="V434">
        <f t="shared" si="126"/>
        <v>1.0805475343855573</v>
      </c>
      <c r="X434" s="6">
        <f t="shared" si="127"/>
        <v>0.12515492603072365</v>
      </c>
      <c r="Y434">
        <f t="shared" si="128"/>
        <v>2.16494631554326</v>
      </c>
      <c r="AA434">
        <f t="shared" si="133"/>
        <v>0.11816532203947765</v>
      </c>
      <c r="AB434">
        <f t="shared" si="129"/>
        <v>2.293005183803265</v>
      </c>
      <c r="AD434" s="6">
        <f t="shared" si="130"/>
        <v>9.090764908099654</v>
      </c>
      <c r="AE434" s="5">
        <f t="shared" si="115"/>
        <v>2.78087879993452</v>
      </c>
      <c r="AH434" s="6">
        <f t="shared" si="131"/>
        <v>2.367352443757218</v>
      </c>
      <c r="AI434" s="6">
        <f t="shared" si="132"/>
        <v>2.6984631605778606</v>
      </c>
      <c r="AK434">
        <f t="shared" si="116"/>
        <v>784.0070136325922</v>
      </c>
      <c r="AL434">
        <v>779.25</v>
      </c>
      <c r="AQ434">
        <f t="shared" si="117"/>
        <v>2.537111715111404</v>
      </c>
      <c r="AT434" s="1">
        <v>0.5465277777777778</v>
      </c>
      <c r="AU434">
        <v>779.25</v>
      </c>
      <c r="AV434">
        <v>968.511</v>
      </c>
      <c r="AW434">
        <v>81.921</v>
      </c>
      <c r="AX434">
        <v>1.40283</v>
      </c>
    </row>
    <row r="435" spans="8:50" ht="12.75">
      <c r="H435" t="s">
        <v>6</v>
      </c>
      <c r="I435" s="1">
        <v>0.5472222222222222</v>
      </c>
      <c r="J435">
        <v>1000.3</v>
      </c>
      <c r="K435">
        <v>44.68736</v>
      </c>
      <c r="L435">
        <v>207.57658</v>
      </c>
      <c r="M435">
        <v>1.40498</v>
      </c>
      <c r="N435">
        <f t="shared" si="118"/>
        <v>1.404974548306211</v>
      </c>
      <c r="O435">
        <f t="shared" si="119"/>
        <v>45.31264</v>
      </c>
      <c r="P435">
        <f t="shared" si="120"/>
        <v>0.019389254362470597</v>
      </c>
      <c r="Q435">
        <f t="shared" si="121"/>
        <v>45.332029254362475</v>
      </c>
      <c r="R435">
        <f t="shared" si="122"/>
        <v>44.667970745637525</v>
      </c>
      <c r="S435">
        <f t="shared" si="123"/>
        <v>1.404506000171346</v>
      </c>
      <c r="T435">
        <f t="shared" si="124"/>
        <v>1.1307014224274243</v>
      </c>
      <c r="U435">
        <f t="shared" si="125"/>
        <v>1.3441418927981115</v>
      </c>
      <c r="V435">
        <f t="shared" si="126"/>
        <v>1.0821051315876904</v>
      </c>
      <c r="X435" s="6">
        <f t="shared" si="127"/>
        <v>0.12511921132024384</v>
      </c>
      <c r="Y435">
        <f t="shared" si="128"/>
        <v>2.1763875558319556</v>
      </c>
      <c r="AA435">
        <f t="shared" si="133"/>
        <v>0.11812920334404517</v>
      </c>
      <c r="AB435">
        <f t="shared" si="129"/>
        <v>2.30516999018274</v>
      </c>
      <c r="AD435" s="6">
        <f t="shared" si="130"/>
        <v>9.078299514693544</v>
      </c>
      <c r="AE435" s="5">
        <f t="shared" si="115"/>
        <v>2.795198649273001</v>
      </c>
      <c r="AH435" s="6">
        <f t="shared" si="131"/>
        <v>2.3818789334665897</v>
      </c>
      <c r="AI435" s="6">
        <f t="shared" si="132"/>
        <v>2.7165073069400716</v>
      </c>
      <c r="AK435">
        <f t="shared" si="116"/>
        <v>782.1941251155229</v>
      </c>
      <c r="AL435">
        <v>776.54</v>
      </c>
      <c r="AQ435">
        <f t="shared" si="117"/>
        <v>2.5839286894701807</v>
      </c>
      <c r="AT435" s="1">
        <v>0.5472222222222222</v>
      </c>
      <c r="AU435">
        <v>776.54</v>
      </c>
      <c r="AV435">
        <v>967.032</v>
      </c>
      <c r="AW435">
        <v>81.651</v>
      </c>
      <c r="AX435">
        <v>1.40498</v>
      </c>
    </row>
    <row r="436" spans="8:50" ht="12.75">
      <c r="H436" t="s">
        <v>6</v>
      </c>
      <c r="I436" s="1">
        <v>0.5479166666666667</v>
      </c>
      <c r="J436">
        <v>998.96</v>
      </c>
      <c r="K436">
        <v>44.77708</v>
      </c>
      <c r="L436">
        <v>207.90802</v>
      </c>
      <c r="M436">
        <v>1.40715</v>
      </c>
      <c r="N436">
        <f t="shared" si="118"/>
        <v>1.407148825415251</v>
      </c>
      <c r="O436">
        <f t="shared" si="119"/>
        <v>45.22292</v>
      </c>
      <c r="P436">
        <f t="shared" si="120"/>
        <v>0.019427055191467674</v>
      </c>
      <c r="Q436">
        <f t="shared" si="121"/>
        <v>45.242347055191466</v>
      </c>
      <c r="R436">
        <f t="shared" si="122"/>
        <v>44.757652944808534</v>
      </c>
      <c r="S436">
        <f t="shared" si="123"/>
        <v>1.4066771684048947</v>
      </c>
      <c r="T436">
        <f t="shared" si="124"/>
        <v>1.1324493273916632</v>
      </c>
      <c r="U436">
        <f t="shared" si="125"/>
        <v>1.3461070554528247</v>
      </c>
      <c r="V436">
        <f t="shared" si="126"/>
        <v>1.083687191193498</v>
      </c>
      <c r="X436" s="6">
        <f t="shared" si="127"/>
        <v>0.12508298597898435</v>
      </c>
      <c r="Y436">
        <f t="shared" si="128"/>
        <v>2.183121121916778</v>
      </c>
      <c r="AA436">
        <f t="shared" si="133"/>
        <v>0.11809254299251613</v>
      </c>
      <c r="AB436">
        <f t="shared" si="129"/>
        <v>2.312350143060652</v>
      </c>
      <c r="AD436" s="6">
        <f t="shared" si="130"/>
        <v>9.065675237247707</v>
      </c>
      <c r="AE436" s="5">
        <f t="shared" si="115"/>
        <v>2.80346415089853</v>
      </c>
      <c r="AH436" s="6">
        <f t="shared" si="131"/>
        <v>2.390915280703955</v>
      </c>
      <c r="AI436" s="6">
        <f t="shared" si="132"/>
        <v>2.727731847444552</v>
      </c>
      <c r="AK436">
        <f t="shared" si="116"/>
        <v>780.5192585760445</v>
      </c>
      <c r="AL436">
        <v>773.09</v>
      </c>
      <c r="AQ436">
        <f t="shared" si="117"/>
        <v>2.6568651526372165</v>
      </c>
      <c r="AT436" s="1">
        <v>0.5479166666666667</v>
      </c>
      <c r="AU436">
        <v>773.09</v>
      </c>
      <c r="AV436">
        <v>965.533</v>
      </c>
      <c r="AW436">
        <v>81.468</v>
      </c>
      <c r="AX436">
        <v>1.40715</v>
      </c>
    </row>
    <row r="437" spans="8:50" ht="12.75">
      <c r="H437" t="s">
        <v>6</v>
      </c>
      <c r="I437" s="1">
        <v>0.548611111111111</v>
      </c>
      <c r="J437">
        <v>1002.1</v>
      </c>
      <c r="K437">
        <v>44.86777</v>
      </c>
      <c r="L437">
        <v>208.23839</v>
      </c>
      <c r="M437">
        <v>1.40936</v>
      </c>
      <c r="N437">
        <f t="shared" si="118"/>
        <v>1.4093569515766824</v>
      </c>
      <c r="O437">
        <f t="shared" si="119"/>
        <v>45.13223</v>
      </c>
      <c r="P437">
        <f t="shared" si="120"/>
        <v>0.019465420159970236</v>
      </c>
      <c r="Q437">
        <f t="shared" si="121"/>
        <v>45.15169542015997</v>
      </c>
      <c r="R437">
        <f t="shared" si="122"/>
        <v>44.84830457984003</v>
      </c>
      <c r="S437">
        <f t="shared" si="123"/>
        <v>1.40888212689851</v>
      </c>
      <c r="T437">
        <f t="shared" si="124"/>
        <v>1.1342244352978024</v>
      </c>
      <c r="U437">
        <f t="shared" si="125"/>
        <v>1.3481025044946904</v>
      </c>
      <c r="V437">
        <f t="shared" si="126"/>
        <v>1.0852936329386695</v>
      </c>
      <c r="X437" s="6">
        <f t="shared" si="127"/>
        <v>0.1250462540364434</v>
      </c>
      <c r="Y437">
        <f t="shared" si="128"/>
        <v>2.1582173381634386</v>
      </c>
      <c r="AA437">
        <f t="shared" si="133"/>
        <v>0.11805534400968602</v>
      </c>
      <c r="AB437">
        <f t="shared" si="129"/>
        <v>2.2860209827663507</v>
      </c>
      <c r="AD437" s="6">
        <f t="shared" si="130"/>
        <v>9.052894269480609</v>
      </c>
      <c r="AE437" s="5">
        <f t="shared" si="115"/>
        <v>2.7711007183621907</v>
      </c>
      <c r="AH437" s="6">
        <f t="shared" si="131"/>
        <v>2.3630160177058768</v>
      </c>
      <c r="AI437" s="6">
        <f t="shared" si="132"/>
        <v>2.6930766489067834</v>
      </c>
      <c r="AK437">
        <f t="shared" si="116"/>
        <v>779.8632289259416</v>
      </c>
      <c r="AL437">
        <v>773.86</v>
      </c>
      <c r="AQ437">
        <f t="shared" si="117"/>
        <v>2.5775641127040485</v>
      </c>
      <c r="AT437" s="1">
        <v>0.548611111111111</v>
      </c>
      <c r="AU437">
        <v>773.86</v>
      </c>
      <c r="AV437">
        <v>964.016</v>
      </c>
      <c r="AW437">
        <v>81.48</v>
      </c>
      <c r="AX437">
        <v>1.40936</v>
      </c>
    </row>
    <row r="438" spans="8:50" ht="12.75">
      <c r="H438" t="s">
        <v>6</v>
      </c>
      <c r="I438" s="1">
        <v>0.5493055555555556</v>
      </c>
      <c r="J438">
        <v>1003.3</v>
      </c>
      <c r="K438">
        <v>44.95944</v>
      </c>
      <c r="L438">
        <v>208.56769</v>
      </c>
      <c r="M438">
        <v>1.4116</v>
      </c>
      <c r="N438">
        <f t="shared" si="118"/>
        <v>1.4115995664582277</v>
      </c>
      <c r="O438">
        <f t="shared" si="119"/>
        <v>45.04056</v>
      </c>
      <c r="P438">
        <f t="shared" si="120"/>
        <v>0.019504359508815104</v>
      </c>
      <c r="Q438">
        <f t="shared" si="121"/>
        <v>45.060064359508814</v>
      </c>
      <c r="R438">
        <f t="shared" si="122"/>
        <v>44.939935640491186</v>
      </c>
      <c r="S438">
        <f t="shared" si="123"/>
        <v>1.411121513892943</v>
      </c>
      <c r="T438">
        <f t="shared" si="124"/>
        <v>1.136027259963316</v>
      </c>
      <c r="U438">
        <f t="shared" si="125"/>
        <v>1.350128803543334</v>
      </c>
      <c r="V438">
        <f t="shared" si="126"/>
        <v>1.086924910566736</v>
      </c>
      <c r="X438" s="6">
        <f t="shared" si="127"/>
        <v>0.1250090073501879</v>
      </c>
      <c r="Y438">
        <f t="shared" si="128"/>
        <v>2.147007227817182</v>
      </c>
      <c r="AA438">
        <f t="shared" si="133"/>
        <v>0.11801759707862318</v>
      </c>
      <c r="AB438">
        <f t="shared" si="129"/>
        <v>2.2741968059585225</v>
      </c>
      <c r="AD438" s="6">
        <f t="shared" si="130"/>
        <v>9.039954580042432</v>
      </c>
      <c r="AE438" s="5">
        <f t="shared" si="115"/>
        <v>2.756321129239601</v>
      </c>
      <c r="AH438" s="6">
        <f t="shared" si="131"/>
        <v>2.351131216459728</v>
      </c>
      <c r="AI438" s="6">
        <f t="shared" si="132"/>
        <v>2.678313888084192</v>
      </c>
      <c r="AK438">
        <f t="shared" si="116"/>
        <v>778.7401332587824</v>
      </c>
      <c r="AL438">
        <v>773.41</v>
      </c>
      <c r="AQ438">
        <f t="shared" si="117"/>
        <v>2.541513965937328</v>
      </c>
      <c r="AT438" s="1">
        <v>0.5493055555555556</v>
      </c>
      <c r="AU438">
        <v>773.41</v>
      </c>
      <c r="AV438">
        <v>962.48</v>
      </c>
      <c r="AW438">
        <v>81.382</v>
      </c>
      <c r="AX438">
        <v>1.4116</v>
      </c>
    </row>
    <row r="439" spans="8:50" ht="12.75">
      <c r="H439" t="s">
        <v>6</v>
      </c>
      <c r="I439" s="1">
        <v>0.55</v>
      </c>
      <c r="J439">
        <v>1006.2</v>
      </c>
      <c r="K439">
        <v>45.05208</v>
      </c>
      <c r="L439">
        <v>208.89592</v>
      </c>
      <c r="M439">
        <v>1.41388</v>
      </c>
      <c r="N439">
        <f t="shared" si="118"/>
        <v>1.4138768296393127</v>
      </c>
      <c r="O439">
        <f t="shared" si="119"/>
        <v>44.94792</v>
      </c>
      <c r="P439">
        <f t="shared" si="120"/>
        <v>0.019543875125430425</v>
      </c>
      <c r="Q439">
        <f t="shared" si="121"/>
        <v>44.96746387512543</v>
      </c>
      <c r="R439">
        <f t="shared" si="122"/>
        <v>45.03253612487457</v>
      </c>
      <c r="S439">
        <f t="shared" si="123"/>
        <v>1.4133954882131807</v>
      </c>
      <c r="T439">
        <f t="shared" si="124"/>
        <v>1.1378579292506974</v>
      </c>
      <c r="U439">
        <f t="shared" si="125"/>
        <v>1.3521860819506502</v>
      </c>
      <c r="V439">
        <f t="shared" si="126"/>
        <v>1.0885811282127964</v>
      </c>
      <c r="X439" s="6">
        <f t="shared" si="127"/>
        <v>0.1249712458253377</v>
      </c>
      <c r="Y439">
        <f t="shared" si="128"/>
        <v>2.1239031836809388</v>
      </c>
      <c r="AA439">
        <f t="shared" si="133"/>
        <v>0.11797930100977833</v>
      </c>
      <c r="AB439">
        <f t="shared" si="129"/>
        <v>2.2497745333735186</v>
      </c>
      <c r="AD439" s="6">
        <f t="shared" si="130"/>
        <v>9.026856953597957</v>
      </c>
      <c r="AE439" s="5">
        <f t="shared" si="115"/>
        <v>2.726273460318787</v>
      </c>
      <c r="AH439" s="6">
        <f t="shared" si="131"/>
        <v>2.325382174862158</v>
      </c>
      <c r="AI439" s="6">
        <f t="shared" si="132"/>
        <v>2.6463295970015754</v>
      </c>
      <c r="AK439">
        <f t="shared" si="116"/>
        <v>777.9883982000614</v>
      </c>
      <c r="AL439">
        <v>772.17</v>
      </c>
      <c r="AQ439">
        <f t="shared" si="117"/>
        <v>2.5331364874109945</v>
      </c>
      <c r="AT439" s="1">
        <v>0.55</v>
      </c>
      <c r="AU439">
        <v>772.17</v>
      </c>
      <c r="AV439">
        <v>960.925</v>
      </c>
      <c r="AW439">
        <v>78.815</v>
      </c>
      <c r="AX439">
        <v>1.41388</v>
      </c>
    </row>
    <row r="440" spans="8:50" ht="12.75">
      <c r="H440" t="s">
        <v>6</v>
      </c>
      <c r="I440" s="1">
        <v>0.5506944444444445</v>
      </c>
      <c r="J440">
        <v>1005.7</v>
      </c>
      <c r="K440">
        <v>45.14568</v>
      </c>
      <c r="L440">
        <v>209.22307</v>
      </c>
      <c r="M440">
        <v>1.41619</v>
      </c>
      <c r="N440">
        <f t="shared" si="118"/>
        <v>1.4161889041349371</v>
      </c>
      <c r="O440">
        <f t="shared" si="119"/>
        <v>44.85432</v>
      </c>
      <c r="P440">
        <f t="shared" si="120"/>
        <v>0.019583968952934384</v>
      </c>
      <c r="Q440">
        <f t="shared" si="121"/>
        <v>44.87390396895294</v>
      </c>
      <c r="R440">
        <f t="shared" si="122"/>
        <v>45.12609603104706</v>
      </c>
      <c r="S440">
        <f t="shared" si="123"/>
        <v>1.4157042121017922</v>
      </c>
      <c r="T440">
        <f t="shared" si="124"/>
        <v>1.139716573773773</v>
      </c>
      <c r="U440">
        <f t="shared" si="125"/>
        <v>1.354274471848602</v>
      </c>
      <c r="V440">
        <f t="shared" si="126"/>
        <v>1.0902623922500516</v>
      </c>
      <c r="X440" s="6">
        <f t="shared" si="127"/>
        <v>0.1249329693528284</v>
      </c>
      <c r="Y440">
        <f t="shared" si="128"/>
        <v>2.12457994171788</v>
      </c>
      <c r="AA440">
        <f t="shared" si="133"/>
        <v>0.11794045458527559</v>
      </c>
      <c r="AB440">
        <f t="shared" si="129"/>
        <v>2.2505431378879197</v>
      </c>
      <c r="AD440" s="6">
        <f t="shared" si="130"/>
        <v>9.013602179160875</v>
      </c>
      <c r="AE440" s="5">
        <f t="shared" si="115"/>
        <v>2.7267504239167226</v>
      </c>
      <c r="AH440" s="6">
        <f t="shared" si="131"/>
        <v>2.327412234682038</v>
      </c>
      <c r="AI440" s="6">
        <f t="shared" si="132"/>
        <v>2.648851245193727</v>
      </c>
      <c r="AK440">
        <f t="shared" si="116"/>
        <v>776.4387188295889</v>
      </c>
      <c r="AL440">
        <v>769.96</v>
      </c>
      <c r="AQ440">
        <f t="shared" si="117"/>
        <v>2.558928690466285</v>
      </c>
      <c r="AT440" s="1">
        <v>0.5506944444444445</v>
      </c>
      <c r="AU440">
        <v>769.96</v>
      </c>
      <c r="AV440">
        <v>959.352</v>
      </c>
      <c r="AW440">
        <v>81.262</v>
      </c>
      <c r="AX440">
        <v>1.41619</v>
      </c>
    </row>
    <row r="441" spans="8:50" ht="12.75">
      <c r="H441" t="s">
        <v>6</v>
      </c>
      <c r="I441" s="1">
        <v>0.5513888888888888</v>
      </c>
      <c r="J441">
        <v>1005.6</v>
      </c>
      <c r="K441">
        <v>45.24024</v>
      </c>
      <c r="L441">
        <v>209.54915</v>
      </c>
      <c r="M441">
        <v>1.41854</v>
      </c>
      <c r="N441">
        <f t="shared" si="118"/>
        <v>1.4185362052173662</v>
      </c>
      <c r="O441">
        <f t="shared" si="119"/>
        <v>44.75976</v>
      </c>
      <c r="P441">
        <f t="shared" si="120"/>
        <v>0.019624647300921207</v>
      </c>
      <c r="Q441">
        <f t="shared" si="121"/>
        <v>44.77938464730092</v>
      </c>
      <c r="R441">
        <f t="shared" si="122"/>
        <v>45.22061535269908</v>
      </c>
      <c r="S441">
        <f t="shared" si="123"/>
        <v>1.4180480996778462</v>
      </c>
      <c r="T441">
        <f t="shared" si="124"/>
        <v>1.1416035269202391</v>
      </c>
      <c r="U441">
        <f t="shared" si="125"/>
        <v>1.3563943328370618</v>
      </c>
      <c r="V441">
        <f t="shared" si="126"/>
        <v>1.0919689921753688</v>
      </c>
      <c r="X441" s="6">
        <f t="shared" si="127"/>
        <v>0.12489417370079271</v>
      </c>
      <c r="Y441">
        <f t="shared" si="128"/>
        <v>2.1224245153472614</v>
      </c>
      <c r="AA441">
        <f t="shared" si="133"/>
        <v>0.11790105238452774</v>
      </c>
      <c r="AB441">
        <f t="shared" si="129"/>
        <v>2.2483128922553037</v>
      </c>
      <c r="AD441" s="6">
        <f t="shared" si="130"/>
        <v>9.00018963078113</v>
      </c>
      <c r="AE441" s="5">
        <f t="shared" si="115"/>
        <v>2.723587888435414</v>
      </c>
      <c r="AH441" s="6">
        <f t="shared" si="131"/>
        <v>2.3261514172083158</v>
      </c>
      <c r="AI441" s="6">
        <f t="shared" si="132"/>
        <v>2.64728511493879</v>
      </c>
      <c r="AK441">
        <f t="shared" si="116"/>
        <v>774.9633652255662</v>
      </c>
      <c r="AL441">
        <v>768.48</v>
      </c>
      <c r="AQ441">
        <f t="shared" si="117"/>
        <v>2.557892991820606</v>
      </c>
      <c r="AT441" s="1">
        <v>0.5513888888888888</v>
      </c>
      <c r="AU441">
        <v>768.48</v>
      </c>
      <c r="AV441">
        <v>957.759</v>
      </c>
      <c r="AW441">
        <v>81.061</v>
      </c>
      <c r="AX441">
        <v>1.41854</v>
      </c>
    </row>
    <row r="442" spans="8:50" ht="12.75">
      <c r="H442" t="s">
        <v>6</v>
      </c>
      <c r="I442" s="1">
        <v>0.5520833333333334</v>
      </c>
      <c r="J442">
        <v>1006.1</v>
      </c>
      <c r="K442">
        <v>45.33574</v>
      </c>
      <c r="L442">
        <v>209.87413</v>
      </c>
      <c r="M442">
        <v>1.42092</v>
      </c>
      <c r="N442">
        <f t="shared" si="118"/>
        <v>1.4209186563392253</v>
      </c>
      <c r="O442">
        <f t="shared" si="119"/>
        <v>44.66426</v>
      </c>
      <c r="P442">
        <f t="shared" si="120"/>
        <v>0.019665907949399916</v>
      </c>
      <c r="Q442">
        <f t="shared" si="121"/>
        <v>44.6839259079494</v>
      </c>
      <c r="R442">
        <f t="shared" si="122"/>
        <v>45.3160740920506</v>
      </c>
      <c r="S442">
        <f t="shared" si="123"/>
        <v>1.4204270739410563</v>
      </c>
      <c r="T442">
        <f t="shared" si="124"/>
        <v>1.1435187267008038</v>
      </c>
      <c r="U442">
        <f t="shared" si="125"/>
        <v>1.3585455799774848</v>
      </c>
      <c r="V442">
        <f t="shared" si="126"/>
        <v>1.0937008596087385</v>
      </c>
      <c r="X442" s="6">
        <f t="shared" si="127"/>
        <v>0.12485486281661276</v>
      </c>
      <c r="Y442">
        <f t="shared" si="128"/>
        <v>2.116055272725293</v>
      </c>
      <c r="AA442">
        <f t="shared" si="133"/>
        <v>0.1178610972769895</v>
      </c>
      <c r="AB442">
        <f t="shared" si="129"/>
        <v>2.2416199822710063</v>
      </c>
      <c r="AD442" s="6">
        <f t="shared" si="130"/>
        <v>8.98662152185538</v>
      </c>
      <c r="AE442" s="5">
        <f t="shared" si="115"/>
        <v>2.7150148040688054</v>
      </c>
      <c r="AH442" s="6">
        <f t="shared" si="131"/>
        <v>2.319989974404157</v>
      </c>
      <c r="AI442" s="6">
        <f t="shared" si="132"/>
        <v>2.639631650269421</v>
      </c>
      <c r="AK442">
        <f t="shared" si="116"/>
        <v>773.6086776674003</v>
      </c>
      <c r="AL442">
        <v>768</v>
      </c>
      <c r="AQ442">
        <f t="shared" si="117"/>
        <v>2.5203687972894433</v>
      </c>
      <c r="AT442" s="1">
        <v>0.5520833333333334</v>
      </c>
      <c r="AU442">
        <v>768</v>
      </c>
      <c r="AV442">
        <v>956.149</v>
      </c>
      <c r="AW442">
        <v>80.907</v>
      </c>
      <c r="AX442">
        <v>1.42092</v>
      </c>
    </row>
    <row r="443" spans="8:50" ht="12.75">
      <c r="H443" t="s">
        <v>6</v>
      </c>
      <c r="I443" s="1">
        <v>0.5527777777777778</v>
      </c>
      <c r="J443">
        <v>1005.5</v>
      </c>
      <c r="K443">
        <v>45.43219</v>
      </c>
      <c r="L443">
        <v>210.19803</v>
      </c>
      <c r="M443">
        <v>1.42334</v>
      </c>
      <c r="N443">
        <f t="shared" si="118"/>
        <v>1.42333693344938</v>
      </c>
      <c r="O443">
        <f t="shared" si="119"/>
        <v>44.56781</v>
      </c>
      <c r="P443">
        <f t="shared" si="120"/>
        <v>0.01970776170555042</v>
      </c>
      <c r="Q443">
        <f t="shared" si="121"/>
        <v>44.58751776170555</v>
      </c>
      <c r="R443">
        <f t="shared" si="122"/>
        <v>45.41248223829445</v>
      </c>
      <c r="S443">
        <f t="shared" si="123"/>
        <v>1.4228418092744943</v>
      </c>
      <c r="T443">
        <f t="shared" si="124"/>
        <v>1.1454627160294155</v>
      </c>
      <c r="U443">
        <f t="shared" si="125"/>
        <v>1.3607288074380202</v>
      </c>
      <c r="V443">
        <f t="shared" si="126"/>
        <v>1.0954584728868655</v>
      </c>
      <c r="X443" s="6">
        <f t="shared" si="127"/>
        <v>0.12481502827940075</v>
      </c>
      <c r="Y443">
        <f t="shared" si="128"/>
        <v>2.117310716121099</v>
      </c>
      <c r="AA443">
        <f t="shared" si="133"/>
        <v>0.11782057954541421</v>
      </c>
      <c r="AB443">
        <f t="shared" si="129"/>
        <v>2.243005406428755</v>
      </c>
      <c r="AD443" s="6">
        <f t="shared" si="130"/>
        <v>8.97289580741022</v>
      </c>
      <c r="AE443" s="5">
        <f t="shared" si="115"/>
        <v>2.71622071882311</v>
      </c>
      <c r="AH443" s="6">
        <f t="shared" si="131"/>
        <v>2.322738322617716</v>
      </c>
      <c r="AI443" s="6">
        <f t="shared" si="132"/>
        <v>2.643045523711109</v>
      </c>
      <c r="AK443">
        <f t="shared" si="116"/>
        <v>771.985608516445</v>
      </c>
      <c r="AL443">
        <v>770.62</v>
      </c>
      <c r="AQ443">
        <f t="shared" si="117"/>
        <v>2.3714122025127238</v>
      </c>
      <c r="AT443" s="1">
        <v>0.5527777777777778</v>
      </c>
      <c r="AU443">
        <v>770.62</v>
      </c>
      <c r="AV443">
        <v>954.519</v>
      </c>
      <c r="AW443">
        <v>80.764</v>
      </c>
      <c r="AX443">
        <v>1.42334</v>
      </c>
    </row>
    <row r="444" spans="8:50" ht="12.75">
      <c r="H444" t="s">
        <v>6</v>
      </c>
      <c r="I444" s="1">
        <v>0.5534722222222223</v>
      </c>
      <c r="J444">
        <v>1005.2</v>
      </c>
      <c r="K444">
        <v>45.52957</v>
      </c>
      <c r="L444">
        <v>210.52083</v>
      </c>
      <c r="M444">
        <v>1.42579</v>
      </c>
      <c r="N444">
        <f t="shared" si="118"/>
        <v>1.4257909681772085</v>
      </c>
      <c r="O444">
        <f t="shared" si="119"/>
        <v>44.47043</v>
      </c>
      <c r="P444">
        <f t="shared" si="120"/>
        <v>0.019750206481079183</v>
      </c>
      <c r="Q444">
        <f t="shared" si="121"/>
        <v>44.49018020648108</v>
      </c>
      <c r="R444">
        <f t="shared" si="122"/>
        <v>45.50981979351892</v>
      </c>
      <c r="S444">
        <f t="shared" si="123"/>
        <v>1.425292236812865</v>
      </c>
      <c r="T444">
        <f t="shared" si="124"/>
        <v>1.1474354394658788</v>
      </c>
      <c r="U444">
        <f t="shared" si="125"/>
        <v>1.3629439369276688</v>
      </c>
      <c r="V444">
        <f t="shared" si="126"/>
        <v>1.097241768981365</v>
      </c>
      <c r="X444" s="6">
        <f t="shared" si="127"/>
        <v>0.12477467399846214</v>
      </c>
      <c r="Y444">
        <f t="shared" si="128"/>
        <v>2.1164383837092564</v>
      </c>
      <c r="AA444">
        <f t="shared" si="133"/>
        <v>0.11777950198898066</v>
      </c>
      <c r="AB444">
        <f t="shared" si="129"/>
        <v>2.242138104726079</v>
      </c>
      <c r="AD444" s="6">
        <f t="shared" si="130"/>
        <v>8.959014708782403</v>
      </c>
      <c r="AE444" s="5">
        <f t="shared" si="115"/>
        <v>2.7146921183820694</v>
      </c>
      <c r="AH444" s="6">
        <f t="shared" si="131"/>
        <v>2.323018776313877</v>
      </c>
      <c r="AI444" s="6">
        <f t="shared" si="132"/>
        <v>2.643393890566599</v>
      </c>
      <c r="AK444">
        <f t="shared" si="116"/>
        <v>770.4149761698732</v>
      </c>
      <c r="AL444">
        <v>769.35</v>
      </c>
      <c r="AQ444">
        <f t="shared" si="117"/>
        <v>2.360982006185875</v>
      </c>
      <c r="AT444" s="1">
        <v>0.5534722222222223</v>
      </c>
      <c r="AU444">
        <v>769.35</v>
      </c>
      <c r="AV444">
        <v>952.87</v>
      </c>
      <c r="AW444">
        <v>80.55</v>
      </c>
      <c r="AX444">
        <v>1.42579</v>
      </c>
    </row>
    <row r="445" spans="8:50" ht="12.75">
      <c r="H445" t="s">
        <v>6</v>
      </c>
      <c r="I445" s="1">
        <v>0.5541666666666667</v>
      </c>
      <c r="J445">
        <v>1007.7</v>
      </c>
      <c r="K445">
        <v>45.62789</v>
      </c>
      <c r="L445">
        <v>210.84254</v>
      </c>
      <c r="M445">
        <v>1.42828</v>
      </c>
      <c r="N445">
        <f t="shared" si="118"/>
        <v>1.428281452346834</v>
      </c>
      <c r="O445">
        <f t="shared" si="119"/>
        <v>44.37211</v>
      </c>
      <c r="P445">
        <f t="shared" si="120"/>
        <v>0.019793253331062712</v>
      </c>
      <c r="Q445">
        <f t="shared" si="121"/>
        <v>44.39190325333106</v>
      </c>
      <c r="R445">
        <f t="shared" si="122"/>
        <v>45.60809674666894</v>
      </c>
      <c r="S445">
        <f t="shared" si="123"/>
        <v>1.4277790467526155</v>
      </c>
      <c r="T445">
        <f t="shared" si="124"/>
        <v>1.1494374526547433</v>
      </c>
      <c r="U445">
        <f t="shared" si="125"/>
        <v>1.3651915759614137</v>
      </c>
      <c r="V445">
        <f t="shared" si="126"/>
        <v>1.0990512369738468</v>
      </c>
      <c r="X445" s="6">
        <f t="shared" si="127"/>
        <v>0.12473379143225251</v>
      </c>
      <c r="Y445">
        <f t="shared" si="128"/>
        <v>2.0961193734943775</v>
      </c>
      <c r="AA445">
        <f t="shared" si="133"/>
        <v>0.11773785471675084</v>
      </c>
      <c r="AB445">
        <f t="shared" si="129"/>
        <v>2.220669956825308</v>
      </c>
      <c r="AD445" s="6">
        <f t="shared" si="130"/>
        <v>8.94497617517477</v>
      </c>
      <c r="AE445" s="5">
        <f t="shared" si="115"/>
        <v>2.6882191308022265</v>
      </c>
      <c r="AH445" s="6">
        <f t="shared" si="131"/>
        <v>2.300644010068843</v>
      </c>
      <c r="AI445" s="6">
        <f t="shared" si="132"/>
        <v>2.615600971215602</v>
      </c>
      <c r="AK445">
        <f t="shared" si="116"/>
        <v>769.4623953930737</v>
      </c>
      <c r="AL445">
        <v>769.81</v>
      </c>
      <c r="AQ445">
        <f t="shared" si="117"/>
        <v>2.2882705861643062</v>
      </c>
      <c r="AT445" s="1">
        <v>0.5541666666666667</v>
      </c>
      <c r="AU445">
        <v>769.81</v>
      </c>
      <c r="AV445">
        <v>951.204</v>
      </c>
      <c r="AW445">
        <v>80.529</v>
      </c>
      <c r="AX445">
        <v>1.42828</v>
      </c>
    </row>
    <row r="446" spans="8:50" ht="12.75">
      <c r="H446" t="s">
        <v>6</v>
      </c>
      <c r="I446" s="1">
        <v>0.5548611111111111</v>
      </c>
      <c r="J446">
        <v>1007.3</v>
      </c>
      <c r="K446">
        <v>45.72713</v>
      </c>
      <c r="L446">
        <v>211.16314</v>
      </c>
      <c r="M446">
        <v>1.43081</v>
      </c>
      <c r="N446">
        <f t="shared" si="118"/>
        <v>1.4308083259562046</v>
      </c>
      <c r="O446">
        <f t="shared" si="119"/>
        <v>44.27287</v>
      </c>
      <c r="P446">
        <f t="shared" si="120"/>
        <v>0.019836900302222724</v>
      </c>
      <c r="Q446">
        <f t="shared" si="121"/>
        <v>44.29270690030222</v>
      </c>
      <c r="R446">
        <f t="shared" si="122"/>
        <v>45.70729309969778</v>
      </c>
      <c r="S446">
        <f t="shared" si="123"/>
        <v>1.4303021785531218</v>
      </c>
      <c r="T446">
        <f t="shared" si="124"/>
        <v>1.1514687068576133</v>
      </c>
      <c r="U446">
        <f t="shared" si="125"/>
        <v>1.3674716530291413</v>
      </c>
      <c r="V446">
        <f t="shared" si="126"/>
        <v>1.100886819294897</v>
      </c>
      <c r="X446" s="6">
        <f t="shared" si="127"/>
        <v>0.12469238445289586</v>
      </c>
      <c r="Y446">
        <f t="shared" si="128"/>
        <v>2.095881716935766</v>
      </c>
      <c r="AA446">
        <f t="shared" si="133"/>
        <v>0.11769564045774382</v>
      </c>
      <c r="AB446">
        <f t="shared" si="129"/>
        <v>2.2204772224318616</v>
      </c>
      <c r="AD446" s="6">
        <f t="shared" si="130"/>
        <v>8.930782436607435</v>
      </c>
      <c r="AE446" s="5">
        <f t="shared" si="115"/>
        <v>2.6874992297734215</v>
      </c>
      <c r="AH446" s="6">
        <f t="shared" si="131"/>
        <v>2.3016980570502765</v>
      </c>
      <c r="AI446" s="6">
        <f t="shared" si="132"/>
        <v>2.6169102605474484</v>
      </c>
      <c r="AK446">
        <f t="shared" si="116"/>
        <v>767.8341065239766</v>
      </c>
      <c r="AL446">
        <v>767.85</v>
      </c>
      <c r="AQ446">
        <f t="shared" si="117"/>
        <v>2.301131989537022</v>
      </c>
      <c r="AT446" s="1">
        <v>0.5548611111111111</v>
      </c>
      <c r="AU446">
        <v>767.85</v>
      </c>
      <c r="AV446">
        <v>949.519</v>
      </c>
      <c r="AW446">
        <v>80.405</v>
      </c>
      <c r="AX446">
        <v>1.43081</v>
      </c>
    </row>
    <row r="447" spans="8:50" ht="12.75">
      <c r="H447" t="s">
        <v>6</v>
      </c>
      <c r="I447" s="1">
        <v>0.5555555555555556</v>
      </c>
      <c r="J447">
        <v>1007.3</v>
      </c>
      <c r="K447">
        <v>45.82729</v>
      </c>
      <c r="L447">
        <v>211.48265</v>
      </c>
      <c r="M447">
        <v>1.43337</v>
      </c>
      <c r="N447">
        <f t="shared" si="118"/>
        <v>1.4333720405121495</v>
      </c>
      <c r="O447">
        <f t="shared" si="119"/>
        <v>44.17271</v>
      </c>
      <c r="P447">
        <f t="shared" si="120"/>
        <v>0.01988115427623235</v>
      </c>
      <c r="Q447">
        <f t="shared" si="121"/>
        <v>44.192591154276236</v>
      </c>
      <c r="R447">
        <f t="shared" si="122"/>
        <v>45.807408845723764</v>
      </c>
      <c r="S447">
        <f t="shared" si="123"/>
        <v>1.4328620824108325</v>
      </c>
      <c r="T447">
        <f t="shared" si="124"/>
        <v>1.1535295645063794</v>
      </c>
      <c r="U447">
        <f t="shared" si="125"/>
        <v>1.3697845578319396</v>
      </c>
      <c r="V447">
        <f t="shared" si="126"/>
        <v>1.1027488296744499</v>
      </c>
      <c r="X447" s="6">
        <f t="shared" si="127"/>
        <v>0.12465044859104249</v>
      </c>
      <c r="Y447">
        <f t="shared" si="128"/>
        <v>2.0928411370995397</v>
      </c>
      <c r="AA447">
        <f t="shared" si="133"/>
        <v>0.11765285342543903</v>
      </c>
      <c r="AB447">
        <f t="shared" si="129"/>
        <v>2.2173162738851064</v>
      </c>
      <c r="AD447" s="6">
        <f t="shared" si="130"/>
        <v>8.916432870852592</v>
      </c>
      <c r="AE447" s="5">
        <f t="shared" si="115"/>
        <v>2.683181081034779</v>
      </c>
      <c r="AH447" s="6">
        <f t="shared" si="131"/>
        <v>2.2995001174759615</v>
      </c>
      <c r="AI447" s="6">
        <f t="shared" si="132"/>
        <v>2.6141800797420567</v>
      </c>
      <c r="AK447">
        <f t="shared" si="116"/>
        <v>766.2802723740676</v>
      </c>
      <c r="AL447">
        <v>763.71</v>
      </c>
      <c r="AQ447">
        <f t="shared" si="117"/>
        <v>2.391220482267035</v>
      </c>
      <c r="AT447" s="1">
        <v>0.5555555555555556</v>
      </c>
      <c r="AU447">
        <v>763.71</v>
      </c>
      <c r="AV447">
        <v>947.816</v>
      </c>
      <c r="AW447">
        <v>80.192</v>
      </c>
      <c r="AX447">
        <v>1.43337</v>
      </c>
    </row>
    <row r="448" spans="8:50" ht="12.75">
      <c r="H448" t="s">
        <v>6</v>
      </c>
      <c r="I448" s="1">
        <v>0.55625</v>
      </c>
      <c r="J448">
        <v>1006.9</v>
      </c>
      <c r="K448">
        <v>45.92836</v>
      </c>
      <c r="L448">
        <v>211.80106</v>
      </c>
      <c r="M448">
        <v>1.43597</v>
      </c>
      <c r="N448">
        <f t="shared" si="118"/>
        <v>1.4359727984845123</v>
      </c>
      <c r="O448">
        <f t="shared" si="119"/>
        <v>44.07164</v>
      </c>
      <c r="P448">
        <f t="shared" si="120"/>
        <v>0.019926017825534662</v>
      </c>
      <c r="Q448">
        <f t="shared" si="121"/>
        <v>44.091566017825535</v>
      </c>
      <c r="R448">
        <f t="shared" si="122"/>
        <v>45.908433982174465</v>
      </c>
      <c r="S448">
        <f t="shared" si="123"/>
        <v>1.4354589598356855</v>
      </c>
      <c r="T448">
        <f t="shared" si="124"/>
        <v>1.1556201878271717</v>
      </c>
      <c r="U448">
        <f t="shared" si="125"/>
        <v>1.3721304549074556</v>
      </c>
      <c r="V448">
        <f t="shared" si="126"/>
        <v>1.104637400573991</v>
      </c>
      <c r="X448" s="6">
        <f t="shared" si="127"/>
        <v>0.12460798351779867</v>
      </c>
      <c r="Y448">
        <f t="shared" si="128"/>
        <v>2.0925251266593703</v>
      </c>
      <c r="AA448">
        <f t="shared" si="133"/>
        <v>0.11760949203471273</v>
      </c>
      <c r="AB448">
        <f t="shared" si="129"/>
        <v>2.2170433013722293</v>
      </c>
      <c r="AD448" s="6">
        <f t="shared" si="130"/>
        <v>8.901928288361171</v>
      </c>
      <c r="AE448" s="5">
        <f t="shared" si="115"/>
        <v>2.682351951942008</v>
      </c>
      <c r="AH448" s="6">
        <f t="shared" si="131"/>
        <v>2.300491426116004</v>
      </c>
      <c r="AI448" s="6">
        <f t="shared" si="132"/>
        <v>2.6154114383530436</v>
      </c>
      <c r="AK448">
        <f t="shared" si="116"/>
        <v>764.6192478109654</v>
      </c>
      <c r="AL448">
        <v>761.04</v>
      </c>
      <c r="AQ448">
        <f t="shared" si="117"/>
        <v>2.428347937023741</v>
      </c>
      <c r="AT448" s="1">
        <v>0.55625</v>
      </c>
      <c r="AU448">
        <v>761.04</v>
      </c>
      <c r="AV448">
        <v>946.094</v>
      </c>
      <c r="AW448">
        <v>80.081</v>
      </c>
      <c r="AX448">
        <v>1.43597</v>
      </c>
    </row>
    <row r="449" spans="8:50" ht="12.75">
      <c r="H449" t="s">
        <v>6</v>
      </c>
      <c r="I449" s="1">
        <v>0.5569444444444445</v>
      </c>
      <c r="J449">
        <v>1004.5</v>
      </c>
      <c r="K449">
        <v>46.03033</v>
      </c>
      <c r="L449">
        <v>212.11836</v>
      </c>
      <c r="M449">
        <v>1.43861</v>
      </c>
      <c r="N449">
        <f t="shared" si="118"/>
        <v>1.4386108059378793</v>
      </c>
      <c r="O449">
        <f t="shared" si="119"/>
        <v>43.96967</v>
      </c>
      <c r="P449">
        <f t="shared" si="120"/>
        <v>0.019971493581532194</v>
      </c>
      <c r="Q449">
        <f t="shared" si="121"/>
        <v>43.98964149358153</v>
      </c>
      <c r="R449">
        <f t="shared" si="122"/>
        <v>46.01035850641847</v>
      </c>
      <c r="S449">
        <f t="shared" si="123"/>
        <v>1.4380930159104317</v>
      </c>
      <c r="T449">
        <f t="shared" si="124"/>
        <v>1.1577407419224235</v>
      </c>
      <c r="U449">
        <f t="shared" si="125"/>
        <v>1.3745095116403794</v>
      </c>
      <c r="V449">
        <f t="shared" si="126"/>
        <v>1.1065526667470256</v>
      </c>
      <c r="X449" s="6">
        <f t="shared" si="127"/>
        <v>0.12456498889455138</v>
      </c>
      <c r="Y449">
        <f t="shared" si="128"/>
        <v>2.105960947175435</v>
      </c>
      <c r="AA449">
        <f t="shared" si="133"/>
        <v>0.11756555467568444</v>
      </c>
      <c r="AB449">
        <f t="shared" si="129"/>
        <v>2.2313423580650467</v>
      </c>
      <c r="AD449" s="6">
        <f t="shared" si="130"/>
        <v>8.887269505859436</v>
      </c>
      <c r="AE449" s="5">
        <f t="shared" si="115"/>
        <v>2.6991434979544477</v>
      </c>
      <c r="AH449" s="6">
        <f t="shared" si="131"/>
        <v>2.3175121030320245</v>
      </c>
      <c r="AI449" s="6">
        <f t="shared" si="132"/>
        <v>2.636553750886982</v>
      </c>
      <c r="AK449">
        <f t="shared" si="116"/>
        <v>762.4912082672338</v>
      </c>
      <c r="AL449">
        <v>757.11</v>
      </c>
      <c r="AQ449">
        <f t="shared" si="117"/>
        <v>2.5101501682463345</v>
      </c>
      <c r="AT449" s="1">
        <v>0.5569444444444445</v>
      </c>
      <c r="AU449">
        <v>757.11</v>
      </c>
      <c r="AV449">
        <v>944.353</v>
      </c>
      <c r="AW449">
        <v>79.773</v>
      </c>
      <c r="AX449">
        <v>1.43861</v>
      </c>
    </row>
    <row r="450" spans="8:50" ht="12.75">
      <c r="H450" t="s">
        <v>6</v>
      </c>
      <c r="I450" s="1">
        <v>0.5576388888888889</v>
      </c>
      <c r="J450">
        <v>1001.6</v>
      </c>
      <c r="K450">
        <v>46.1332</v>
      </c>
      <c r="L450">
        <v>212.43455</v>
      </c>
      <c r="M450">
        <v>1.44129</v>
      </c>
      <c r="N450">
        <f t="shared" si="118"/>
        <v>1.441286533328536</v>
      </c>
      <c r="O450">
        <f t="shared" si="119"/>
        <v>43.8668</v>
      </c>
      <c r="P450">
        <f t="shared" si="120"/>
        <v>0.020017588725995128</v>
      </c>
      <c r="Q450">
        <f t="shared" si="121"/>
        <v>43.88681758872599</v>
      </c>
      <c r="R450">
        <f t="shared" si="122"/>
        <v>46.11318241127401</v>
      </c>
      <c r="S450">
        <f t="shared" si="123"/>
        <v>1.4407647196942568</v>
      </c>
      <c r="T450">
        <f t="shared" si="124"/>
        <v>1.1598916044095238</v>
      </c>
      <c r="U450">
        <f t="shared" si="125"/>
        <v>1.3769221333854484</v>
      </c>
      <c r="V450">
        <f t="shared" si="126"/>
        <v>1.1084949545255016</v>
      </c>
      <c r="X450" s="6">
        <f t="shared" si="127"/>
        <v>0.12452146013480395</v>
      </c>
      <c r="Y450">
        <f t="shared" si="128"/>
        <v>2.1228082357445817</v>
      </c>
      <c r="AA450">
        <f t="shared" si="133"/>
        <v>0.11752103537736153</v>
      </c>
      <c r="AB450">
        <f t="shared" si="129"/>
        <v>2.24925844341244</v>
      </c>
      <c r="AD450" s="6">
        <f t="shared" si="130"/>
        <v>8.872455905314137</v>
      </c>
      <c r="AE450" s="5">
        <f aca="true" t="shared" si="134" ref="AE450:AE513">-$AD450*LN($J450/$D$12)</f>
        <v>2.720296376288607</v>
      </c>
      <c r="AH450" s="6">
        <f t="shared" si="131"/>
        <v>2.3385107363907336</v>
      </c>
      <c r="AI450" s="6">
        <f t="shared" si="132"/>
        <v>2.662637300410064</v>
      </c>
      <c r="AK450">
        <f aca="true" t="shared" si="135" ref="AK450:AK513">$AM$2*$D$12*SIN(RADIANS(90-$K450))*EXP(-$AN$2*$M450*($AO$2+$AP$2*($AH450-1)))</f>
        <v>760.2348137702973</v>
      </c>
      <c r="AL450">
        <v>752.34</v>
      </c>
      <c r="AQ450">
        <f aca="true" t="shared" si="136" ref="AQ450:AQ513">1-((1/$AP$2)*((1/($AN$2*$M450))*LN($AL450/($AM$2*$D$12*SIN(RADIANS(90-$K450))))+$AO$2))</f>
        <v>2.6219178796467952</v>
      </c>
      <c r="AT450" s="1">
        <v>0.5576388888888889</v>
      </c>
      <c r="AU450">
        <v>752.34</v>
      </c>
      <c r="AV450">
        <v>942.594</v>
      </c>
      <c r="AW450">
        <v>79.427</v>
      </c>
      <c r="AX450">
        <v>1.44129</v>
      </c>
    </row>
    <row r="451" spans="8:50" ht="12.75">
      <c r="H451" t="s">
        <v>6</v>
      </c>
      <c r="I451" s="1">
        <v>0.5583333333333333</v>
      </c>
      <c r="J451">
        <v>999.22</v>
      </c>
      <c r="K451">
        <v>46.23697</v>
      </c>
      <c r="L451">
        <v>212.74963</v>
      </c>
      <c r="M451">
        <v>1.444</v>
      </c>
      <c r="N451">
        <f aca="true" t="shared" si="137" ref="N451:N514">1/(COS(RADIANS($K451))+0.50572*((96.07995-$K451)^(-1.6364)))</f>
        <v>1.4440004604151164</v>
      </c>
      <c r="O451">
        <f aca="true" t="shared" si="138" ref="O451:O514">90-$K451</f>
        <v>43.76303</v>
      </c>
      <c r="P451">
        <f aca="true" t="shared" si="139" ref="P451:P514">0.061359*(180/PI())*(0.1594+1.123*(PI()/180)*$O451+0.065656*((PI()/180)^2)*$O451^2)/(1+28.9344*(PI()/180)*$O451+277.3971*((PI()/180)^2)*$O451^2)</f>
        <v>0.020064310586060854</v>
      </c>
      <c r="Q451">
        <f aca="true" t="shared" si="140" ref="Q451:Q514">$O451+$P451</f>
        <v>43.78309431058606</v>
      </c>
      <c r="R451">
        <f aca="true" t="shared" si="141" ref="R451:R514">90-$Q451</f>
        <v>46.21690568941394</v>
      </c>
      <c r="S451">
        <f aca="true" t="shared" si="142" ref="S451:S514">1/(COS(RADIANS($R451))+0.50572*((96.07995-$R451)^(-1.6364)))</f>
        <v>1.4434745495110475</v>
      </c>
      <c r="T451">
        <f aca="true" t="shared" si="143" ref="T451:T514">$S451*EXP(-$F$2/8434.5)</f>
        <v>1.1620731603644345</v>
      </c>
      <c r="U451">
        <f aca="true" t="shared" si="144" ref="U451:U514">1/(COS(RADIANS($K451))+0.50572*((6.07995-RADIANS($K451))^(-1.6364)))</f>
        <v>1.379368733294185</v>
      </c>
      <c r="V451">
        <f aca="true" t="shared" si="145" ref="V451:V514">$U451*EXP(-$F$2/8434.5)</f>
        <v>1.1104645965181892</v>
      </c>
      <c r="X451" s="6">
        <f aca="true" t="shared" si="146" ref="X451:X514">0.128-0.054*LOG10($T451)</f>
        <v>0.12447739258275346</v>
      </c>
      <c r="Y451">
        <f aca="true" t="shared" si="147" ref="Y451:Y514">-(1/($T451*$X451))*LN($J451/$D$12)</f>
        <v>2.1360197661858615</v>
      </c>
      <c r="AA451">
        <f t="shared" si="133"/>
        <v>0.1174759280687191</v>
      </c>
      <c r="AB451">
        <f aca="true" t="shared" si="148" ref="AB451:AB514">-(1/($T451*$AA451))*LN($J451/$D$12)</f>
        <v>2.263324711463485</v>
      </c>
      <c r="AD451" s="6">
        <f aca="true" t="shared" si="149" ref="AD451:AD514">(9.38076*(SIN(RADIANS(90-$K451))+(0.003+(SIN(RADIANS(90-$K451)))^2)^0.5))/(2.0015*(1-$F$2*(10^(-4))))+0.91018</f>
        <v>8.857486865444494</v>
      </c>
      <c r="AE451" s="5">
        <f t="shared" si="134"/>
        <v>2.7367790553947438</v>
      </c>
      <c r="AH451" s="6">
        <f aca="true" t="shared" si="150" ref="AH451:AH514">((11.1/$U451)*LN($AG$2*$D$12/$J451))+1</f>
        <v>2.3552810057973534</v>
      </c>
      <c r="AI451" s="6">
        <f aca="true" t="shared" si="151" ref="AI451:AI514">((11.1/$V451)*LN($AG$2*$D$12/$J451))+1</f>
        <v>2.6834685680983292</v>
      </c>
      <c r="AK451">
        <f t="shared" si="135"/>
        <v>758.0808912436344</v>
      </c>
      <c r="AL451">
        <v>748.4</v>
      </c>
      <c r="AQ451">
        <f t="shared" si="136"/>
        <v>2.703557124239219</v>
      </c>
      <c r="AT451" s="1">
        <v>0.5583333333333333</v>
      </c>
      <c r="AU451">
        <v>748.4</v>
      </c>
      <c r="AV451">
        <v>940.817</v>
      </c>
      <c r="AW451">
        <v>79.103</v>
      </c>
      <c r="AX451">
        <v>1.444</v>
      </c>
    </row>
    <row r="452" spans="8:50" ht="12.75">
      <c r="H452" t="s">
        <v>6</v>
      </c>
      <c r="I452" s="1">
        <v>0.5590277777777778</v>
      </c>
      <c r="J452">
        <v>1001.4</v>
      </c>
      <c r="K452">
        <v>46.34163</v>
      </c>
      <c r="L452">
        <v>213.06359</v>
      </c>
      <c r="M452">
        <v>1.44675</v>
      </c>
      <c r="N452">
        <f t="shared" si="137"/>
        <v>1.4467528127519231</v>
      </c>
      <c r="O452">
        <f t="shared" si="138"/>
        <v>43.65837</v>
      </c>
      <c r="P452">
        <f t="shared" si="139"/>
        <v>0.020111662102121824</v>
      </c>
      <c r="Q452">
        <f t="shared" si="140"/>
        <v>43.67848166210212</v>
      </c>
      <c r="R452">
        <f t="shared" si="141"/>
        <v>46.32151833789788</v>
      </c>
      <c r="S452">
        <f t="shared" si="142"/>
        <v>1.4462227298420984</v>
      </c>
      <c r="T452">
        <f t="shared" si="143"/>
        <v>1.1642855905064398</v>
      </c>
      <c r="U452">
        <f t="shared" si="144"/>
        <v>1.3818494948139448</v>
      </c>
      <c r="V452">
        <f t="shared" si="145"/>
        <v>1.1124617404098873</v>
      </c>
      <c r="X452" s="6">
        <f t="shared" si="146"/>
        <v>0.12443278578206475</v>
      </c>
      <c r="Y452">
        <f t="shared" si="147"/>
        <v>2.117682302476862</v>
      </c>
      <c r="AA452">
        <f t="shared" si="133"/>
        <v>0.11743023095299969</v>
      </c>
      <c r="AB452">
        <f t="shared" si="148"/>
        <v>2.2439631273827607</v>
      </c>
      <c r="AD452" s="6">
        <f t="shared" si="149"/>
        <v>8.842363208070516</v>
      </c>
      <c r="AE452" s="5">
        <f t="shared" si="134"/>
        <v>2.7128357744914786</v>
      </c>
      <c r="AH452" s="6">
        <f t="shared" si="150"/>
        <v>2.335342047473694</v>
      </c>
      <c r="AI452" s="6">
        <f t="shared" si="151"/>
        <v>2.6587012988199143</v>
      </c>
      <c r="AK452">
        <f t="shared" si="135"/>
        <v>756.9367803450127</v>
      </c>
      <c r="AL452">
        <v>747.74</v>
      </c>
      <c r="AQ452">
        <f t="shared" si="136"/>
        <v>2.665968584723225</v>
      </c>
      <c r="AT452" s="1">
        <v>0.5590277777777778</v>
      </c>
      <c r="AU452">
        <v>747.74</v>
      </c>
      <c r="AV452">
        <v>939.022</v>
      </c>
      <c r="AW452">
        <v>78.702</v>
      </c>
      <c r="AX452">
        <v>1.44675</v>
      </c>
    </row>
    <row r="453" spans="8:50" ht="12.75">
      <c r="H453" t="s">
        <v>6</v>
      </c>
      <c r="I453" s="1">
        <v>0.5597222222222222</v>
      </c>
      <c r="J453">
        <v>1003.6</v>
      </c>
      <c r="K453">
        <v>46.44716</v>
      </c>
      <c r="L453">
        <v>213.37645</v>
      </c>
      <c r="M453">
        <v>1.44954</v>
      </c>
      <c r="N453">
        <f t="shared" si="137"/>
        <v>1.4495435544925608</v>
      </c>
      <c r="O453">
        <f t="shared" si="138"/>
        <v>43.55284</v>
      </c>
      <c r="P453">
        <f t="shared" si="139"/>
        <v>0.02015964171917514</v>
      </c>
      <c r="Q453">
        <f t="shared" si="140"/>
        <v>43.57299964171918</v>
      </c>
      <c r="R453">
        <f t="shared" si="141"/>
        <v>46.42700035828082</v>
      </c>
      <c r="S453">
        <f t="shared" si="142"/>
        <v>1.449009224148053</v>
      </c>
      <c r="T453">
        <f t="shared" si="143"/>
        <v>1.1665288654194301</v>
      </c>
      <c r="U453">
        <f t="shared" si="144"/>
        <v>1.3843643654180429</v>
      </c>
      <c r="V453">
        <f t="shared" si="145"/>
        <v>1.1144863439138437</v>
      </c>
      <c r="X453" s="6">
        <f t="shared" si="146"/>
        <v>0.12438764355327885</v>
      </c>
      <c r="Y453">
        <f t="shared" si="147"/>
        <v>2.0992530214095266</v>
      </c>
      <c r="AA453">
        <f t="shared" si="133"/>
        <v>0.11738394660487939</v>
      </c>
      <c r="AB453">
        <f t="shared" si="148"/>
        <v>2.2245046627557983</v>
      </c>
      <c r="AD453" s="6">
        <f t="shared" si="149"/>
        <v>8.827087210833406</v>
      </c>
      <c r="AE453" s="5">
        <f t="shared" si="134"/>
        <v>2.688777928983932</v>
      </c>
      <c r="AH453" s="6">
        <f t="shared" si="150"/>
        <v>2.315320350025904</v>
      </c>
      <c r="AI453" s="6">
        <f t="shared" si="151"/>
        <v>2.6338312547558798</v>
      </c>
      <c r="AK453">
        <f t="shared" si="135"/>
        <v>755.7777970058439</v>
      </c>
      <c r="AL453">
        <v>747.54</v>
      </c>
      <c r="AQ453">
        <f t="shared" si="136"/>
        <v>2.611167661181886</v>
      </c>
      <c r="AT453" s="1">
        <v>0.5597222222222222</v>
      </c>
      <c r="AU453">
        <v>747.54</v>
      </c>
      <c r="AV453">
        <v>937.208</v>
      </c>
      <c r="AW453">
        <v>79.009</v>
      </c>
      <c r="AX453">
        <v>1.44954</v>
      </c>
    </row>
    <row r="454" spans="8:50" ht="12.75">
      <c r="H454" t="s">
        <v>6</v>
      </c>
      <c r="I454" s="1">
        <v>0.5604166666666667</v>
      </c>
      <c r="J454">
        <v>1004.7</v>
      </c>
      <c r="K454">
        <v>46.55357</v>
      </c>
      <c r="L454">
        <v>213.68819</v>
      </c>
      <c r="M454">
        <v>1.45237</v>
      </c>
      <c r="N454">
        <f t="shared" si="137"/>
        <v>1.4523734476386256</v>
      </c>
      <c r="O454">
        <f t="shared" si="138"/>
        <v>43.44643</v>
      </c>
      <c r="P454">
        <f t="shared" si="139"/>
        <v>0.0202082615949564</v>
      </c>
      <c r="Q454">
        <f t="shared" si="140"/>
        <v>43.46663826159496</v>
      </c>
      <c r="R454">
        <f t="shared" si="141"/>
        <v>46.53336173840504</v>
      </c>
      <c r="S454">
        <f t="shared" si="142"/>
        <v>1.4518347925033799</v>
      </c>
      <c r="T454">
        <f t="shared" si="143"/>
        <v>1.1688035970034492</v>
      </c>
      <c r="U454">
        <f t="shared" si="144"/>
        <v>1.386914011090835</v>
      </c>
      <c r="V454">
        <f t="shared" si="145"/>
        <v>1.1165389431825974</v>
      </c>
      <c r="X454" s="6">
        <f t="shared" si="146"/>
        <v>0.12434195686843523</v>
      </c>
      <c r="Y454">
        <f t="shared" si="147"/>
        <v>2.08839963556656</v>
      </c>
      <c r="AA454">
        <f t="shared" si="133"/>
        <v>0.11733706440819862</v>
      </c>
      <c r="AB454">
        <f t="shared" si="148"/>
        <v>2.213074774960272</v>
      </c>
      <c r="AD454" s="6">
        <f t="shared" si="149"/>
        <v>8.811656814708101</v>
      </c>
      <c r="AE454" s="5">
        <f t="shared" si="134"/>
        <v>2.6744249833842124</v>
      </c>
      <c r="AH454" s="6">
        <f t="shared" si="150"/>
        <v>2.3041349846403514</v>
      </c>
      <c r="AI454" s="6">
        <f t="shared" si="151"/>
        <v>2.6199373014216825</v>
      </c>
      <c r="AK454">
        <f t="shared" si="135"/>
        <v>754.3540112939338</v>
      </c>
      <c r="AL454">
        <v>746.89</v>
      </c>
      <c r="AQ454">
        <f t="shared" si="136"/>
        <v>2.572039791230228</v>
      </c>
      <c r="AT454" s="1">
        <v>0.5604166666666667</v>
      </c>
      <c r="AU454">
        <v>746.89</v>
      </c>
      <c r="AV454">
        <v>935.375</v>
      </c>
      <c r="AW454">
        <v>78.877</v>
      </c>
      <c r="AX454">
        <v>1.45237</v>
      </c>
    </row>
    <row r="455" spans="8:50" ht="12.75">
      <c r="H455" t="s">
        <v>6</v>
      </c>
      <c r="I455" s="1">
        <v>0.5611111111111111</v>
      </c>
      <c r="J455">
        <v>1004.4</v>
      </c>
      <c r="K455">
        <v>46.66084</v>
      </c>
      <c r="L455">
        <v>213.99882</v>
      </c>
      <c r="M455">
        <v>1.45524</v>
      </c>
      <c r="N455">
        <f t="shared" si="137"/>
        <v>1.4552424653660057</v>
      </c>
      <c r="O455">
        <f t="shared" si="138"/>
        <v>43.33916</v>
      </c>
      <c r="P455">
        <f t="shared" si="139"/>
        <v>0.020257520321214202</v>
      </c>
      <c r="Q455">
        <f t="shared" si="140"/>
        <v>43.359417520321216</v>
      </c>
      <c r="R455">
        <f t="shared" si="141"/>
        <v>46.640582479678784</v>
      </c>
      <c r="S455">
        <f t="shared" si="142"/>
        <v>1.4546994073370114</v>
      </c>
      <c r="T455">
        <f t="shared" si="143"/>
        <v>1.1711097630623328</v>
      </c>
      <c r="U455">
        <f t="shared" si="144"/>
        <v>1.3894983864897654</v>
      </c>
      <c r="V455">
        <f t="shared" si="145"/>
        <v>1.1186195017129994</v>
      </c>
      <c r="X455" s="6">
        <f t="shared" si="146"/>
        <v>0.12429572951754612</v>
      </c>
      <c r="Y455">
        <f t="shared" si="147"/>
        <v>2.0871139203669493</v>
      </c>
      <c r="AA455">
        <f t="shared" si="133"/>
        <v>0.11728958687172135</v>
      </c>
      <c r="AB455">
        <f t="shared" si="148"/>
        <v>2.2117849865219528</v>
      </c>
      <c r="AD455" s="6">
        <f t="shared" si="149"/>
        <v>8.796074309492495</v>
      </c>
      <c r="AE455" s="5">
        <f t="shared" si="134"/>
        <v>2.672322409006688</v>
      </c>
      <c r="AH455" s="6">
        <f t="shared" si="150"/>
        <v>2.3040950729571</v>
      </c>
      <c r="AI455" s="6">
        <f t="shared" si="151"/>
        <v>2.6198877249397827</v>
      </c>
      <c r="AK455">
        <f t="shared" si="135"/>
        <v>752.6009967659195</v>
      </c>
      <c r="AL455">
        <v>745.52</v>
      </c>
      <c r="AQ455">
        <f t="shared" si="136"/>
        <v>2.5582797182769994</v>
      </c>
      <c r="AT455" s="1">
        <v>0.5611111111111111</v>
      </c>
      <c r="AU455">
        <v>745.52</v>
      </c>
      <c r="AV455">
        <v>933.526</v>
      </c>
      <c r="AW455">
        <v>71.536</v>
      </c>
      <c r="AX455">
        <v>1.45524</v>
      </c>
    </row>
    <row r="456" spans="8:50" ht="12.75">
      <c r="H456" t="s">
        <v>6</v>
      </c>
      <c r="I456" s="1">
        <v>0.5618055555555556</v>
      </c>
      <c r="J456">
        <v>1003.5</v>
      </c>
      <c r="K456">
        <v>46.76898</v>
      </c>
      <c r="L456">
        <v>214.30833</v>
      </c>
      <c r="M456">
        <v>1.45815</v>
      </c>
      <c r="N456">
        <f t="shared" si="137"/>
        <v>1.4581513878557417</v>
      </c>
      <c r="O456">
        <f t="shared" si="138"/>
        <v>43.23102</v>
      </c>
      <c r="P456">
        <f t="shared" si="139"/>
        <v>0.020307430341183808</v>
      </c>
      <c r="Q456">
        <f t="shared" si="140"/>
        <v>43.251327430341185</v>
      </c>
      <c r="R456">
        <f t="shared" si="141"/>
        <v>46.748672569658815</v>
      </c>
      <c r="S456">
        <f t="shared" si="142"/>
        <v>1.4576038468235044</v>
      </c>
      <c r="T456">
        <f t="shared" si="143"/>
        <v>1.173447990067651</v>
      </c>
      <c r="U456">
        <f t="shared" si="144"/>
        <v>1.3921181727204213</v>
      </c>
      <c r="V456">
        <f t="shared" si="145"/>
        <v>1.1207285678309773</v>
      </c>
      <c r="X456" s="6">
        <f t="shared" si="146"/>
        <v>0.12424895234710315</v>
      </c>
      <c r="Y456">
        <f t="shared" si="147"/>
        <v>2.089887867474389</v>
      </c>
      <c r="AA456">
        <f t="shared" si="133"/>
        <v>0.11724150319298661</v>
      </c>
      <c r="AB456">
        <f t="shared" si="148"/>
        <v>2.2147991196358836</v>
      </c>
      <c r="AD456" s="6">
        <f t="shared" si="149"/>
        <v>8.780337633370769</v>
      </c>
      <c r="AE456" s="5">
        <f t="shared" si="134"/>
        <v>2.6754126856686864</v>
      </c>
      <c r="AH456" s="6">
        <f t="shared" si="150"/>
        <v>2.308788816085059</v>
      </c>
      <c r="AI456" s="6">
        <f t="shared" si="151"/>
        <v>2.625718079669795</v>
      </c>
      <c r="AK456">
        <f t="shared" si="135"/>
        <v>750.6982725606151</v>
      </c>
      <c r="AL456">
        <v>744.28</v>
      </c>
      <c r="AQ456">
        <f t="shared" si="136"/>
        <v>2.5392071000699525</v>
      </c>
      <c r="AT456" s="1">
        <v>0.5618055555555556</v>
      </c>
      <c r="AU456">
        <v>744.28</v>
      </c>
      <c r="AV456">
        <v>931.657</v>
      </c>
      <c r="AW456">
        <v>78.437</v>
      </c>
      <c r="AX456">
        <v>1.45815</v>
      </c>
    </row>
    <row r="457" spans="8:50" ht="12.75">
      <c r="H457" t="s">
        <v>6</v>
      </c>
      <c r="I457" s="1">
        <v>0.5625</v>
      </c>
      <c r="J457">
        <v>1003.6</v>
      </c>
      <c r="K457">
        <v>46.87797</v>
      </c>
      <c r="L457">
        <v>214.61672</v>
      </c>
      <c r="M457">
        <v>1.4611</v>
      </c>
      <c r="N457">
        <f t="shared" si="137"/>
        <v>1.461100197578781</v>
      </c>
      <c r="O457">
        <f t="shared" si="138"/>
        <v>43.12203</v>
      </c>
      <c r="P457">
        <f t="shared" si="139"/>
        <v>0.02035799039795546</v>
      </c>
      <c r="Q457">
        <f t="shared" si="140"/>
        <v>43.14238799039796</v>
      </c>
      <c r="R457">
        <f t="shared" si="141"/>
        <v>46.85761200960204</v>
      </c>
      <c r="S457">
        <f t="shared" si="142"/>
        <v>1.460548092629872</v>
      </c>
      <c r="T457">
        <f t="shared" si="143"/>
        <v>1.175818263260382</v>
      </c>
      <c r="U457">
        <f t="shared" si="144"/>
        <v>1.3947733318178792</v>
      </c>
      <c r="V457">
        <f t="shared" si="145"/>
        <v>1.1228661109727658</v>
      </c>
      <c r="X457" s="6">
        <f t="shared" si="146"/>
        <v>0.12420162911716581</v>
      </c>
      <c r="Y457">
        <f t="shared" si="147"/>
        <v>2.0857873212635756</v>
      </c>
      <c r="AA457">
        <f t="shared" si="133"/>
        <v>0.11719281581459379</v>
      </c>
      <c r="AB457">
        <f t="shared" si="148"/>
        <v>2.2105295575687105</v>
      </c>
      <c r="AD457" s="6">
        <f t="shared" si="149"/>
        <v>8.764449088957502</v>
      </c>
      <c r="AE457" s="5">
        <f t="shared" si="134"/>
        <v>2.669698022374848</v>
      </c>
      <c r="AH457" s="6">
        <f t="shared" si="150"/>
        <v>2.305504328299566</v>
      </c>
      <c r="AI457" s="6">
        <f t="shared" si="151"/>
        <v>2.621638237979748</v>
      </c>
      <c r="AK457">
        <f t="shared" si="135"/>
        <v>749.0017536949736</v>
      </c>
      <c r="AL457">
        <v>744</v>
      </c>
      <c r="AQ457">
        <f t="shared" si="136"/>
        <v>2.48494333826586</v>
      </c>
      <c r="AT457" s="1">
        <v>0.5625</v>
      </c>
      <c r="AU457">
        <v>744</v>
      </c>
      <c r="AV457">
        <v>929.771</v>
      </c>
      <c r="AW457">
        <v>78.239</v>
      </c>
      <c r="AX457">
        <v>1.4611</v>
      </c>
    </row>
    <row r="458" spans="8:50" ht="12.75">
      <c r="H458" t="s">
        <v>6</v>
      </c>
      <c r="I458" s="1">
        <v>0.5631944444444444</v>
      </c>
      <c r="J458">
        <v>1004.9</v>
      </c>
      <c r="K458">
        <v>46.98781</v>
      </c>
      <c r="L458">
        <v>214.924</v>
      </c>
      <c r="M458">
        <v>1.46409</v>
      </c>
      <c r="N458">
        <f t="shared" si="137"/>
        <v>1.4640894205128738</v>
      </c>
      <c r="O458">
        <f t="shared" si="138"/>
        <v>43.01219</v>
      </c>
      <c r="P458">
        <f t="shared" si="139"/>
        <v>0.020409208554222014</v>
      </c>
      <c r="Q458">
        <f t="shared" si="140"/>
        <v>43.03259920855422</v>
      </c>
      <c r="R458">
        <f t="shared" si="141"/>
        <v>46.96740079144578</v>
      </c>
      <c r="S458">
        <f t="shared" si="142"/>
        <v>1.4635326690691295</v>
      </c>
      <c r="T458">
        <f t="shared" si="143"/>
        <v>1.1782210047401622</v>
      </c>
      <c r="U458">
        <f t="shared" si="144"/>
        <v>1.397464314760076</v>
      </c>
      <c r="V458">
        <f t="shared" si="145"/>
        <v>1.1250324941993939</v>
      </c>
      <c r="X458" s="6">
        <f t="shared" si="146"/>
        <v>0.12415375491378777</v>
      </c>
      <c r="Y458">
        <f t="shared" si="147"/>
        <v>2.0734870084592063</v>
      </c>
      <c r="AA458">
        <f t="shared" si="133"/>
        <v>0.11714351824297863</v>
      </c>
      <c r="AB458">
        <f t="shared" si="148"/>
        <v>2.1975709943353805</v>
      </c>
      <c r="AD458" s="6">
        <f t="shared" si="149"/>
        <v>8.748408073815828</v>
      </c>
      <c r="AE458" s="5">
        <f t="shared" si="134"/>
        <v>2.653487041775946</v>
      </c>
      <c r="AH458" s="6">
        <f t="shared" si="150"/>
        <v>2.292708277813758</v>
      </c>
      <c r="AI458" s="6">
        <f t="shared" si="151"/>
        <v>2.6057435647005462</v>
      </c>
      <c r="AK458">
        <f t="shared" si="135"/>
        <v>747.5541479145818</v>
      </c>
      <c r="AL458">
        <v>743.5</v>
      </c>
      <c r="AQ458">
        <f t="shared" si="136"/>
        <v>2.438044098402383</v>
      </c>
      <c r="AT458" s="1">
        <v>0.5631944444444444</v>
      </c>
      <c r="AU458">
        <v>743.5</v>
      </c>
      <c r="AV458">
        <v>927.866</v>
      </c>
      <c r="AW458">
        <v>78.127</v>
      </c>
      <c r="AX458">
        <v>1.46409</v>
      </c>
    </row>
    <row r="459" spans="8:50" ht="12.75">
      <c r="H459" t="s">
        <v>6</v>
      </c>
      <c r="I459" s="1">
        <v>0.5638888888888889</v>
      </c>
      <c r="J459">
        <v>1001.3</v>
      </c>
      <c r="K459">
        <v>47.0985</v>
      </c>
      <c r="L459">
        <v>215.23015</v>
      </c>
      <c r="M459">
        <v>1.46712</v>
      </c>
      <c r="N459">
        <f t="shared" si="137"/>
        <v>1.4671195929807377</v>
      </c>
      <c r="O459">
        <f t="shared" si="138"/>
        <v>42.9015</v>
      </c>
      <c r="P459">
        <f t="shared" si="139"/>
        <v>0.020461093034925524</v>
      </c>
      <c r="Q459">
        <f t="shared" si="140"/>
        <v>42.92196109303492</v>
      </c>
      <c r="R459">
        <f t="shared" si="141"/>
        <v>47.07803890696508</v>
      </c>
      <c r="S459">
        <f t="shared" si="142"/>
        <v>1.466558110753922</v>
      </c>
      <c r="T459">
        <f t="shared" si="143"/>
        <v>1.1806566448983735</v>
      </c>
      <c r="U459">
        <f t="shared" si="144"/>
        <v>1.4001915811310932</v>
      </c>
      <c r="V459">
        <f t="shared" si="145"/>
        <v>1.1272280875002922</v>
      </c>
      <c r="X459" s="6">
        <f t="shared" si="146"/>
        <v>0.12410532475068764</v>
      </c>
      <c r="Y459">
        <f t="shared" si="147"/>
        <v>2.094510130704883</v>
      </c>
      <c r="AA459">
        <f t="shared" si="133"/>
        <v>0.11709360387824236</v>
      </c>
      <c r="AB459">
        <f t="shared" si="148"/>
        <v>2.219932185493483</v>
      </c>
      <c r="AD459" s="6">
        <f t="shared" si="149"/>
        <v>8.732213983242948</v>
      </c>
      <c r="AE459" s="5">
        <f t="shared" si="134"/>
        <v>2.6799140521215525</v>
      </c>
      <c r="AH459" s="6">
        <f t="shared" si="150"/>
        <v>2.318641150331019</v>
      </c>
      <c r="AI459" s="6">
        <f t="shared" si="151"/>
        <v>2.6379562022100824</v>
      </c>
      <c r="AK459">
        <f t="shared" si="135"/>
        <v>745.0067848943379</v>
      </c>
      <c r="AL459">
        <v>739.58</v>
      </c>
      <c r="AQ459">
        <f t="shared" si="136"/>
        <v>2.5136285333812576</v>
      </c>
      <c r="AT459" s="1">
        <v>0.5638888888888889</v>
      </c>
      <c r="AU459">
        <v>739.58</v>
      </c>
      <c r="AV459">
        <v>925.943</v>
      </c>
      <c r="AW459">
        <v>77.849</v>
      </c>
      <c r="AX459">
        <v>1.46712</v>
      </c>
    </row>
    <row r="460" spans="8:50" ht="12.75">
      <c r="H460" t="s">
        <v>6</v>
      </c>
      <c r="I460" s="1">
        <v>0.5645833333333333</v>
      </c>
      <c r="J460">
        <v>1000.7</v>
      </c>
      <c r="K460">
        <v>47.21002</v>
      </c>
      <c r="L460">
        <v>215.53519</v>
      </c>
      <c r="M460">
        <v>1.47019</v>
      </c>
      <c r="N460">
        <f t="shared" si="137"/>
        <v>1.4701907094620938</v>
      </c>
      <c r="O460">
        <f t="shared" si="138"/>
        <v>42.78998</v>
      </c>
      <c r="P460">
        <f t="shared" si="139"/>
        <v>0.020513642781725613</v>
      </c>
      <c r="Q460">
        <f t="shared" si="140"/>
        <v>42.81049364278172</v>
      </c>
      <c r="R460">
        <f t="shared" si="141"/>
        <v>47.18950635721828</v>
      </c>
      <c r="S460">
        <f t="shared" si="142"/>
        <v>1.4696244112753405</v>
      </c>
      <c r="T460">
        <f t="shared" si="143"/>
        <v>1.1831251785755061</v>
      </c>
      <c r="U460">
        <f t="shared" si="144"/>
        <v>1.4029551022699138</v>
      </c>
      <c r="V460">
        <f t="shared" si="145"/>
        <v>1.1294528678018299</v>
      </c>
      <c r="X460" s="6">
        <f t="shared" si="146"/>
        <v>0.12405634236965177</v>
      </c>
      <c r="Y460">
        <f t="shared" si="147"/>
        <v>2.0950491354042207</v>
      </c>
      <c r="AA460">
        <f t="shared" si="133"/>
        <v>0.11704307509579238</v>
      </c>
      <c r="AB460">
        <f t="shared" si="148"/>
        <v>2.22058530682173</v>
      </c>
      <c r="AD460" s="6">
        <f t="shared" si="149"/>
        <v>8.715869144252588</v>
      </c>
      <c r="AE460" s="5">
        <f t="shared" si="134"/>
        <v>2.6801221229096694</v>
      </c>
      <c r="AH460" s="6">
        <f t="shared" si="150"/>
        <v>2.3207860900758606</v>
      </c>
      <c r="AI460" s="6">
        <f t="shared" si="151"/>
        <v>2.6406205490322243</v>
      </c>
      <c r="AK460">
        <f t="shared" si="135"/>
        <v>743.107765483376</v>
      </c>
      <c r="AL460">
        <v>738.17</v>
      </c>
      <c r="AQ460">
        <f t="shared" si="136"/>
        <v>2.498227629388256</v>
      </c>
      <c r="AT460" s="1">
        <v>0.5645833333333333</v>
      </c>
      <c r="AU460">
        <v>738.17</v>
      </c>
      <c r="AV460">
        <v>924.003</v>
      </c>
      <c r="AW460">
        <v>77.703</v>
      </c>
      <c r="AX460">
        <v>1.47019</v>
      </c>
    </row>
    <row r="461" spans="8:50" ht="12.75">
      <c r="H461" t="s">
        <v>6</v>
      </c>
      <c r="I461" s="1">
        <v>0.5652777777777778</v>
      </c>
      <c r="J461">
        <v>1000.4</v>
      </c>
      <c r="K461">
        <v>47.32237</v>
      </c>
      <c r="L461">
        <v>215.83911</v>
      </c>
      <c r="M461">
        <v>1.4733</v>
      </c>
      <c r="N461">
        <f t="shared" si="137"/>
        <v>1.4733033176524963</v>
      </c>
      <c r="O461">
        <f t="shared" si="138"/>
        <v>42.67763</v>
      </c>
      <c r="P461">
        <f t="shared" si="139"/>
        <v>0.020566866203290565</v>
      </c>
      <c r="Q461">
        <f t="shared" si="140"/>
        <v>42.69819686620329</v>
      </c>
      <c r="R461">
        <f t="shared" si="141"/>
        <v>47.30180313379671</v>
      </c>
      <c r="S461">
        <f t="shared" si="142"/>
        <v>1.472732116551433</v>
      </c>
      <c r="T461">
        <f t="shared" si="143"/>
        <v>1.1856270452643878</v>
      </c>
      <c r="U461">
        <f t="shared" si="144"/>
        <v>1.405755346850382</v>
      </c>
      <c r="V461">
        <f t="shared" si="145"/>
        <v>1.1317072124111758</v>
      </c>
      <c r="X461" s="6">
        <f t="shared" si="146"/>
        <v>0.12400680273972428</v>
      </c>
      <c r="Y461">
        <f t="shared" si="147"/>
        <v>2.093502763551737</v>
      </c>
      <c r="AA461">
        <f t="shared" si="133"/>
        <v>0.11699192520907827</v>
      </c>
      <c r="AB461">
        <f t="shared" si="148"/>
        <v>2.219029935364145</v>
      </c>
      <c r="AD461" s="6">
        <f t="shared" si="149"/>
        <v>8.699372963701936</v>
      </c>
      <c r="AE461" s="5">
        <f t="shared" si="134"/>
        <v>2.6776579391494253</v>
      </c>
      <c r="AH461" s="6">
        <f t="shared" si="150"/>
        <v>2.3205226341624154</v>
      </c>
      <c r="AI461" s="6">
        <f t="shared" si="151"/>
        <v>2.6402932960511323</v>
      </c>
      <c r="AK461">
        <f t="shared" si="135"/>
        <v>741.2592159378024</v>
      </c>
      <c r="AL461">
        <v>738.78</v>
      </c>
      <c r="AQ461">
        <f t="shared" si="136"/>
        <v>2.4095008198998604</v>
      </c>
      <c r="AT461" s="1">
        <v>0.5652777777777778</v>
      </c>
      <c r="AU461">
        <v>738.78</v>
      </c>
      <c r="AV461">
        <v>922.044</v>
      </c>
      <c r="AW461">
        <v>77.626</v>
      </c>
      <c r="AX461">
        <v>1.4733</v>
      </c>
    </row>
    <row r="462" spans="8:50" ht="12.75">
      <c r="H462" t="s">
        <v>6</v>
      </c>
      <c r="I462" s="1">
        <v>0.5659722222222222</v>
      </c>
      <c r="J462">
        <v>998.73</v>
      </c>
      <c r="K462">
        <v>47.43555</v>
      </c>
      <c r="L462">
        <v>216.14192</v>
      </c>
      <c r="M462">
        <v>1.47646</v>
      </c>
      <c r="N462">
        <f t="shared" si="137"/>
        <v>1.476457976012636</v>
      </c>
      <c r="O462">
        <f t="shared" si="138"/>
        <v>42.56445</v>
      </c>
      <c r="P462">
        <f t="shared" si="139"/>
        <v>0.020620771877339343</v>
      </c>
      <c r="Q462">
        <f t="shared" si="140"/>
        <v>42.58507077187734</v>
      </c>
      <c r="R462">
        <f t="shared" si="141"/>
        <v>47.41492922812266</v>
      </c>
      <c r="S462">
        <f t="shared" si="142"/>
        <v>1.4758817832167537</v>
      </c>
      <c r="T462">
        <f t="shared" si="143"/>
        <v>1.1881626930851985</v>
      </c>
      <c r="U462">
        <f t="shared" si="144"/>
        <v>1.4085927924760488</v>
      </c>
      <c r="V462">
        <f t="shared" si="145"/>
        <v>1.1339915058243832</v>
      </c>
      <c r="X462" s="6">
        <f t="shared" si="146"/>
        <v>0.12395670075645722</v>
      </c>
      <c r="Y462">
        <f t="shared" si="147"/>
        <v>2.101223230468746</v>
      </c>
      <c r="AA462">
        <f aca="true" t="shared" si="152" ref="AA462:AA525">1/(6.6296+1.7513*$T462-0.1202*($T462^2)+0.0065*($T462^3)-0.00013*($T462^4))</f>
        <v>0.11694014742283146</v>
      </c>
      <c r="AB462">
        <f t="shared" si="148"/>
        <v>2.227299220514564</v>
      </c>
      <c r="AD462" s="6">
        <f t="shared" si="149"/>
        <v>8.682724846541282</v>
      </c>
      <c r="AE462" s="5">
        <f t="shared" si="134"/>
        <v>2.6870401302023983</v>
      </c>
      <c r="AH462" s="6">
        <f t="shared" si="150"/>
        <v>2.331028268100852</v>
      </c>
      <c r="AI462" s="6">
        <f t="shared" si="151"/>
        <v>2.653342917825253</v>
      </c>
      <c r="AK462">
        <f t="shared" si="135"/>
        <v>739.0925619816744</v>
      </c>
      <c r="AL462">
        <v>737.45</v>
      </c>
      <c r="AQ462">
        <f t="shared" si="136"/>
        <v>2.389992342631284</v>
      </c>
      <c r="AT462" s="1">
        <v>0.5659722222222222</v>
      </c>
      <c r="AU462">
        <v>737.45</v>
      </c>
      <c r="AV462">
        <v>920.067</v>
      </c>
      <c r="AW462">
        <v>77.455</v>
      </c>
      <c r="AX462">
        <v>1.47646</v>
      </c>
    </row>
    <row r="463" spans="8:50" ht="12.75">
      <c r="H463" t="s">
        <v>6</v>
      </c>
      <c r="I463" s="1">
        <v>0.5666666666666667</v>
      </c>
      <c r="J463">
        <v>998.55</v>
      </c>
      <c r="K463">
        <v>47.54954</v>
      </c>
      <c r="L463">
        <v>216.4436</v>
      </c>
      <c r="M463">
        <v>1.47965</v>
      </c>
      <c r="N463">
        <f t="shared" si="137"/>
        <v>1.4796546914148407</v>
      </c>
      <c r="O463">
        <f t="shared" si="138"/>
        <v>42.45046</v>
      </c>
      <c r="P463">
        <f t="shared" si="139"/>
        <v>0.020675358950885812</v>
      </c>
      <c r="Q463">
        <f t="shared" si="140"/>
        <v>42.47113535895089</v>
      </c>
      <c r="R463">
        <f t="shared" si="141"/>
        <v>47.52886464104911</v>
      </c>
      <c r="S463">
        <f t="shared" si="142"/>
        <v>1.479073417163675</v>
      </c>
      <c r="T463">
        <f t="shared" si="143"/>
        <v>1.1907321267816096</v>
      </c>
      <c r="U463">
        <f t="shared" si="144"/>
        <v>1.4114674200196415</v>
      </c>
      <c r="V463">
        <f t="shared" si="145"/>
        <v>1.136305732642989</v>
      </c>
      <c r="X463" s="6">
        <f t="shared" si="146"/>
        <v>0.1239060401469746</v>
      </c>
      <c r="Y463">
        <f t="shared" si="147"/>
        <v>2.0987680216028854</v>
      </c>
      <c r="AA463">
        <f t="shared" si="152"/>
        <v>0.1168877440480345</v>
      </c>
      <c r="AB463">
        <f t="shared" si="148"/>
        <v>2.2247844447835963</v>
      </c>
      <c r="AD463" s="6">
        <f t="shared" si="149"/>
        <v>8.665927145776196</v>
      </c>
      <c r="AE463" s="5">
        <f t="shared" si="134"/>
        <v>2.683403742222851</v>
      </c>
      <c r="AH463" s="6">
        <f t="shared" si="150"/>
        <v>2.329734940668039</v>
      </c>
      <c r="AI463" s="6">
        <f t="shared" si="151"/>
        <v>2.651736405174307</v>
      </c>
      <c r="AK463">
        <f t="shared" si="135"/>
        <v>737.2394774695551</v>
      </c>
      <c r="AL463">
        <v>735.25</v>
      </c>
      <c r="AQ463">
        <f t="shared" si="136"/>
        <v>2.401194656962004</v>
      </c>
      <c r="AT463" s="1">
        <v>0.5666666666666667</v>
      </c>
      <c r="AU463">
        <v>735.25</v>
      </c>
      <c r="AV463">
        <v>918.072</v>
      </c>
      <c r="AW463">
        <v>77.233</v>
      </c>
      <c r="AX463">
        <v>1.47965</v>
      </c>
    </row>
    <row r="464" spans="8:50" ht="12.75">
      <c r="H464" t="s">
        <v>6</v>
      </c>
      <c r="I464" s="1">
        <v>0.5673611111111111</v>
      </c>
      <c r="J464">
        <v>1000.1</v>
      </c>
      <c r="K464">
        <v>47.66435</v>
      </c>
      <c r="L464">
        <v>216.74417</v>
      </c>
      <c r="M464">
        <v>1.48289</v>
      </c>
      <c r="N464">
        <f t="shared" si="137"/>
        <v>1.482894317159953</v>
      </c>
      <c r="O464">
        <f t="shared" si="138"/>
        <v>42.33565</v>
      </c>
      <c r="P464">
        <f t="shared" si="139"/>
        <v>0.02073064102082404</v>
      </c>
      <c r="Q464">
        <f t="shared" si="140"/>
        <v>42.35638064102083</v>
      </c>
      <c r="R464">
        <f t="shared" si="141"/>
        <v>47.64361935897917</v>
      </c>
      <c r="S464">
        <f t="shared" si="142"/>
        <v>1.4823078693412077</v>
      </c>
      <c r="T464">
        <f t="shared" si="143"/>
        <v>1.1933360314124646</v>
      </c>
      <c r="U464">
        <f t="shared" si="144"/>
        <v>1.4143799709055636</v>
      </c>
      <c r="V464">
        <f t="shared" si="145"/>
        <v>1.1386504897527505</v>
      </c>
      <c r="X464" s="6">
        <f t="shared" si="146"/>
        <v>0.12385481129233622</v>
      </c>
      <c r="Y464">
        <f t="shared" si="147"/>
        <v>2.0845604271400378</v>
      </c>
      <c r="AA464">
        <f t="shared" si="152"/>
        <v>0.11683470357164817</v>
      </c>
      <c r="AB464">
        <f t="shared" si="148"/>
        <v>2.209812927479823</v>
      </c>
      <c r="AD464" s="6">
        <f t="shared" si="149"/>
        <v>8.648977801232748</v>
      </c>
      <c r="AE464" s="5">
        <f t="shared" si="134"/>
        <v>2.6647404054689385</v>
      </c>
      <c r="AH464" s="6">
        <f t="shared" si="150"/>
        <v>2.314824134672338</v>
      </c>
      <c r="AI464" s="6">
        <f t="shared" si="151"/>
        <v>2.6332148785599743</v>
      </c>
      <c r="AK464">
        <f t="shared" si="135"/>
        <v>735.748369545024</v>
      </c>
      <c r="AL464">
        <v>734.15</v>
      </c>
      <c r="AQ464">
        <f t="shared" si="136"/>
        <v>2.372211240022498</v>
      </c>
      <c r="AT464" s="1">
        <v>0.5673611111111111</v>
      </c>
      <c r="AU464">
        <v>734.15</v>
      </c>
      <c r="AV464">
        <v>916.06</v>
      </c>
      <c r="AW464">
        <v>77.118</v>
      </c>
      <c r="AX464">
        <v>1.48289</v>
      </c>
    </row>
    <row r="465" spans="8:50" ht="12.75">
      <c r="H465" t="s">
        <v>6</v>
      </c>
      <c r="I465" s="1">
        <v>0.5680555555555555</v>
      </c>
      <c r="J465">
        <v>999.23</v>
      </c>
      <c r="K465">
        <v>47.77996</v>
      </c>
      <c r="L465">
        <v>217.04362</v>
      </c>
      <c r="M465">
        <v>1.48618</v>
      </c>
      <c r="N465">
        <f t="shared" si="137"/>
        <v>1.4861768703912115</v>
      </c>
      <c r="O465">
        <f t="shared" si="138"/>
        <v>42.22004</v>
      </c>
      <c r="P465">
        <f t="shared" si="139"/>
        <v>0.02078661740213212</v>
      </c>
      <c r="Q465">
        <f t="shared" si="140"/>
        <v>42.24082661740213</v>
      </c>
      <c r="R465">
        <f t="shared" si="141"/>
        <v>47.75917338259787</v>
      </c>
      <c r="S465">
        <f t="shared" si="142"/>
        <v>1.485585155842759</v>
      </c>
      <c r="T465">
        <f t="shared" si="143"/>
        <v>1.1959744199338054</v>
      </c>
      <c r="U465">
        <f t="shared" si="144"/>
        <v>1.417330434040494</v>
      </c>
      <c r="V465">
        <f t="shared" si="145"/>
        <v>1.1410257682229588</v>
      </c>
      <c r="X465" s="6">
        <f t="shared" si="146"/>
        <v>0.12380301789377214</v>
      </c>
      <c r="Y465">
        <f t="shared" si="147"/>
        <v>2.0867096830715206</v>
      </c>
      <c r="AA465">
        <f t="shared" si="152"/>
        <v>0.11678102824010701</v>
      </c>
      <c r="AB465">
        <f t="shared" si="148"/>
        <v>2.2121825790166065</v>
      </c>
      <c r="AD465" s="6">
        <f t="shared" si="149"/>
        <v>8.631879181392362</v>
      </c>
      <c r="AE465" s="5">
        <f t="shared" si="134"/>
        <v>2.666984591749988</v>
      </c>
      <c r="AH465" s="6">
        <f t="shared" si="150"/>
        <v>2.3189028565509764</v>
      </c>
      <c r="AI465" s="6">
        <f t="shared" si="151"/>
        <v>2.6382812818013184</v>
      </c>
      <c r="AK465">
        <f t="shared" si="135"/>
        <v>733.7104724938954</v>
      </c>
      <c r="AL465">
        <v>733.27</v>
      </c>
      <c r="AQ465">
        <f t="shared" si="136"/>
        <v>2.334713744379881</v>
      </c>
      <c r="AT465" s="1">
        <v>0.5680555555555555</v>
      </c>
      <c r="AU465">
        <v>733.27</v>
      </c>
      <c r="AV465">
        <v>914.03</v>
      </c>
      <c r="AW465">
        <v>76.965</v>
      </c>
      <c r="AX465">
        <v>1.48618</v>
      </c>
    </row>
    <row r="466" spans="8:50" ht="12.75">
      <c r="H466" t="s">
        <v>6</v>
      </c>
      <c r="I466" s="1">
        <v>0.56875</v>
      </c>
      <c r="J466">
        <v>997.94</v>
      </c>
      <c r="K466">
        <v>47.89637</v>
      </c>
      <c r="L466">
        <v>217.34196</v>
      </c>
      <c r="M466">
        <v>1.4895</v>
      </c>
      <c r="N466">
        <f t="shared" si="137"/>
        <v>1.4895029387245144</v>
      </c>
      <c r="O466">
        <f t="shared" si="138"/>
        <v>42.10363</v>
      </c>
      <c r="P466">
        <f t="shared" si="139"/>
        <v>0.02084329713919482</v>
      </c>
      <c r="Q466">
        <f t="shared" si="140"/>
        <v>42.1244732971392</v>
      </c>
      <c r="R466">
        <f t="shared" si="141"/>
        <v>47.8755267028608</v>
      </c>
      <c r="S466">
        <f t="shared" si="142"/>
        <v>1.4889058622943283</v>
      </c>
      <c r="T466">
        <f t="shared" si="143"/>
        <v>1.198647763805455</v>
      </c>
      <c r="U466">
        <f t="shared" si="144"/>
        <v>1.4203193105552367</v>
      </c>
      <c r="V466">
        <f t="shared" si="145"/>
        <v>1.1434319714903478</v>
      </c>
      <c r="X466" s="6">
        <f t="shared" si="146"/>
        <v>0.12375065470677485</v>
      </c>
      <c r="Y466">
        <f t="shared" si="147"/>
        <v>2.091645631738661</v>
      </c>
      <c r="AA466">
        <f t="shared" si="152"/>
        <v>0.11672671101645533</v>
      </c>
      <c r="AB466">
        <f t="shared" si="148"/>
        <v>2.217508863980029</v>
      </c>
      <c r="AD466" s="6">
        <f t="shared" si="149"/>
        <v>8.61463070876889</v>
      </c>
      <c r="AE466" s="5">
        <f t="shared" si="134"/>
        <v>2.6727839675488734</v>
      </c>
      <c r="AH466" s="6">
        <f t="shared" si="150"/>
        <v>2.3262232205277136</v>
      </c>
      <c r="AI466" s="6">
        <f t="shared" si="151"/>
        <v>2.6473743057639956</v>
      </c>
      <c r="AK466">
        <f t="shared" si="135"/>
        <v>731.5668681452433</v>
      </c>
      <c r="AL466">
        <v>732.56</v>
      </c>
      <c r="AQ466">
        <f t="shared" si="136"/>
        <v>2.2905845940896032</v>
      </c>
      <c r="AT466" s="1">
        <v>0.56875</v>
      </c>
      <c r="AU466">
        <v>732.56</v>
      </c>
      <c r="AV466">
        <v>911.981</v>
      </c>
      <c r="AW466">
        <v>76.777</v>
      </c>
      <c r="AX466">
        <v>1.4895</v>
      </c>
    </row>
    <row r="467" spans="8:50" ht="12.75">
      <c r="H467" t="s">
        <v>6</v>
      </c>
      <c r="I467" s="1">
        <v>0.5694444444444444</v>
      </c>
      <c r="J467">
        <v>996.97</v>
      </c>
      <c r="K467">
        <v>48.01357</v>
      </c>
      <c r="L467">
        <v>217.63918</v>
      </c>
      <c r="M467">
        <v>1.49287</v>
      </c>
      <c r="N467">
        <f t="shared" si="137"/>
        <v>1.4928728329065208</v>
      </c>
      <c r="O467">
        <f t="shared" si="138"/>
        <v>41.98643</v>
      </c>
      <c r="P467">
        <f t="shared" si="139"/>
        <v>0.020900684548134072</v>
      </c>
      <c r="Q467">
        <f t="shared" si="140"/>
        <v>42.00733068454813</v>
      </c>
      <c r="R467">
        <f t="shared" si="141"/>
        <v>47.99266931545187</v>
      </c>
      <c r="S467">
        <f t="shared" si="142"/>
        <v>1.4922702978660358</v>
      </c>
      <c r="T467">
        <f t="shared" si="143"/>
        <v>1.2013563119256703</v>
      </c>
      <c r="U467">
        <f t="shared" si="144"/>
        <v>1.4233468520254082</v>
      </c>
      <c r="V467">
        <f t="shared" si="145"/>
        <v>1.1458693020865598</v>
      </c>
      <c r="X467" s="6">
        <f t="shared" si="146"/>
        <v>0.12369772093657902</v>
      </c>
      <c r="Y467">
        <f t="shared" si="147"/>
        <v>2.0943669406281322</v>
      </c>
      <c r="AA467">
        <f t="shared" si="152"/>
        <v>0.1166717494516077</v>
      </c>
      <c r="AB467">
        <f t="shared" si="148"/>
        <v>2.2204896950488435</v>
      </c>
      <c r="AD467" s="6">
        <f t="shared" si="149"/>
        <v>8.597233290299446</v>
      </c>
      <c r="AE467" s="5">
        <f t="shared" si="134"/>
        <v>2.675746821700343</v>
      </c>
      <c r="AH467" s="6">
        <f t="shared" si="150"/>
        <v>2.3309861333576163</v>
      </c>
      <c r="AI467" s="6">
        <f t="shared" si="151"/>
        <v>2.6532905799591138</v>
      </c>
      <c r="AK467">
        <f t="shared" si="135"/>
        <v>729.47747436283</v>
      </c>
      <c r="AL467">
        <v>732.34</v>
      </c>
      <c r="AQ467">
        <f t="shared" si="136"/>
        <v>2.2283339958910635</v>
      </c>
      <c r="AT467" s="1">
        <v>0.5694444444444444</v>
      </c>
      <c r="AU467">
        <v>732.34</v>
      </c>
      <c r="AV467">
        <v>909.916</v>
      </c>
      <c r="AW467">
        <v>76.667</v>
      </c>
      <c r="AX467">
        <v>1.49287</v>
      </c>
    </row>
    <row r="468" spans="8:50" ht="12.75">
      <c r="H468" t="s">
        <v>6</v>
      </c>
      <c r="I468" s="1">
        <v>0.5701388888888889</v>
      </c>
      <c r="J468">
        <v>996.03</v>
      </c>
      <c r="K468">
        <v>48.13156</v>
      </c>
      <c r="L468">
        <v>217.93529</v>
      </c>
      <c r="M468">
        <v>1.49629</v>
      </c>
      <c r="N468">
        <f t="shared" si="137"/>
        <v>1.4962871584193287</v>
      </c>
      <c r="O468">
        <f t="shared" si="138"/>
        <v>41.86844</v>
      </c>
      <c r="P468">
        <f t="shared" si="139"/>
        <v>0.020958788957413554</v>
      </c>
      <c r="Q468">
        <f t="shared" si="140"/>
        <v>41.889398788957415</v>
      </c>
      <c r="R468">
        <f t="shared" si="141"/>
        <v>48.110601211042585</v>
      </c>
      <c r="S468">
        <f t="shared" si="142"/>
        <v>1.4956790659542403</v>
      </c>
      <c r="T468">
        <f t="shared" si="143"/>
        <v>1.2041005500603508</v>
      </c>
      <c r="U468">
        <f t="shared" si="144"/>
        <v>1.4264135741059394</v>
      </c>
      <c r="V468">
        <f t="shared" si="145"/>
        <v>1.1483381751410167</v>
      </c>
      <c r="X468" s="6">
        <f t="shared" si="146"/>
        <v>0.1236442112413527</v>
      </c>
      <c r="Y468">
        <f t="shared" si="147"/>
        <v>2.0968340168535082</v>
      </c>
      <c r="AA468">
        <f t="shared" si="152"/>
        <v>0.11661613635138587</v>
      </c>
      <c r="AB468">
        <f t="shared" si="148"/>
        <v>2.223203376732419</v>
      </c>
      <c r="AD468" s="6">
        <f t="shared" si="149"/>
        <v>8.579686354054981</v>
      </c>
      <c r="AE468" s="5">
        <f t="shared" si="134"/>
        <v>2.6783788597805485</v>
      </c>
      <c r="AH468" s="6">
        <f t="shared" si="150"/>
        <v>2.335465117288908</v>
      </c>
      <c r="AI468" s="6">
        <f t="shared" si="151"/>
        <v>2.658854170559951</v>
      </c>
      <c r="AK468">
        <f t="shared" si="135"/>
        <v>727.3789214721912</v>
      </c>
      <c r="AL468">
        <v>730.98</v>
      </c>
      <c r="AQ468">
        <f t="shared" si="136"/>
        <v>2.2063174770966496</v>
      </c>
      <c r="AT468" s="1">
        <v>0.5701388888888889</v>
      </c>
      <c r="AU468">
        <v>730.98</v>
      </c>
      <c r="AV468">
        <v>907.832</v>
      </c>
      <c r="AW468">
        <v>76.462</v>
      </c>
      <c r="AX468">
        <v>1.49629</v>
      </c>
    </row>
    <row r="469" spans="8:50" ht="12.75">
      <c r="H469" t="s">
        <v>6</v>
      </c>
      <c r="I469" s="1">
        <v>0.5708333333333333</v>
      </c>
      <c r="J469">
        <v>994.3</v>
      </c>
      <c r="K469">
        <v>48.25034</v>
      </c>
      <c r="L469">
        <v>218.23029</v>
      </c>
      <c r="M469">
        <v>1.49975</v>
      </c>
      <c r="N469">
        <f t="shared" si="137"/>
        <v>1.4997465327069397</v>
      </c>
      <c r="O469">
        <f t="shared" si="138"/>
        <v>41.74966</v>
      </c>
      <c r="P469">
        <f t="shared" si="139"/>
        <v>0.02101761988382909</v>
      </c>
      <c r="Q469">
        <f t="shared" si="140"/>
        <v>41.77067761988383</v>
      </c>
      <c r="R469">
        <f t="shared" si="141"/>
        <v>48.22932238011617</v>
      </c>
      <c r="S469">
        <f t="shared" si="142"/>
        <v>1.4991327818592586</v>
      </c>
      <c r="T469">
        <f t="shared" si="143"/>
        <v>1.2068809735587112</v>
      </c>
      <c r="U469">
        <f t="shared" si="144"/>
        <v>1.429520002307064</v>
      </c>
      <c r="V469">
        <f t="shared" si="145"/>
        <v>1.1508390137171791</v>
      </c>
      <c r="X469" s="6">
        <f t="shared" si="146"/>
        <v>0.12359012020188723</v>
      </c>
      <c r="Y469">
        <f t="shared" si="147"/>
        <v>2.1045736564224904</v>
      </c>
      <c r="AA469">
        <f t="shared" si="152"/>
        <v>0.1165598644056949</v>
      </c>
      <c r="AB469">
        <f t="shared" si="148"/>
        <v>2.2315100699299775</v>
      </c>
      <c r="AD469" s="6">
        <f t="shared" si="149"/>
        <v>8.561989326940633</v>
      </c>
      <c r="AE469" s="5">
        <f t="shared" si="134"/>
        <v>2.68773846926296</v>
      </c>
      <c r="AH469" s="6">
        <f t="shared" si="150"/>
        <v>2.3460615244269802</v>
      </c>
      <c r="AI469" s="6">
        <f t="shared" si="151"/>
        <v>2.6720165466837296</v>
      </c>
      <c r="AK469">
        <f t="shared" si="135"/>
        <v>725.0941556805899</v>
      </c>
      <c r="AL469">
        <v>726.85</v>
      </c>
      <c r="AQ469">
        <f t="shared" si="136"/>
        <v>2.282958433617098</v>
      </c>
      <c r="AT469" s="1">
        <v>0.5708333333333333</v>
      </c>
      <c r="AU469">
        <v>726.85</v>
      </c>
      <c r="AV469">
        <v>905.73</v>
      </c>
      <c r="AW469">
        <v>76.238</v>
      </c>
      <c r="AX469">
        <v>1.49975</v>
      </c>
    </row>
    <row r="470" spans="8:50" ht="12.75">
      <c r="H470" t="s">
        <v>6</v>
      </c>
      <c r="I470" s="1">
        <v>0.5715277777777777</v>
      </c>
      <c r="J470">
        <v>993.98</v>
      </c>
      <c r="K470">
        <v>48.36988</v>
      </c>
      <c r="L470">
        <v>218.52417</v>
      </c>
      <c r="M470">
        <v>1.50325</v>
      </c>
      <c r="N470">
        <f t="shared" si="137"/>
        <v>1.5032507031744613</v>
      </c>
      <c r="O470">
        <f t="shared" si="138"/>
        <v>41.63012</v>
      </c>
      <c r="P470">
        <f t="shared" si="139"/>
        <v>0.021077172048003696</v>
      </c>
      <c r="Q470">
        <f t="shared" si="140"/>
        <v>41.651197172048</v>
      </c>
      <c r="R470">
        <f t="shared" si="141"/>
        <v>48.348802827952</v>
      </c>
      <c r="S470">
        <f t="shared" si="142"/>
        <v>1.5026311922365696</v>
      </c>
      <c r="T470">
        <f t="shared" si="143"/>
        <v>1.2096973784650467</v>
      </c>
      <c r="U470">
        <f t="shared" si="144"/>
        <v>1.4326658802448675</v>
      </c>
      <c r="V470">
        <f t="shared" si="145"/>
        <v>1.153371611412471</v>
      </c>
      <c r="X470" s="6">
        <f t="shared" si="146"/>
        <v>0.12353545606755918</v>
      </c>
      <c r="Y470">
        <f t="shared" si="147"/>
        <v>2.1027568526428295</v>
      </c>
      <c r="AA470">
        <f t="shared" si="152"/>
        <v>0.11650294050902552</v>
      </c>
      <c r="AB470">
        <f t="shared" si="148"/>
        <v>2.2296864410069825</v>
      </c>
      <c r="AD470" s="6">
        <f t="shared" si="149"/>
        <v>8.544146116867534</v>
      </c>
      <c r="AE470" s="5">
        <f t="shared" si="134"/>
        <v>2.684887457866123</v>
      </c>
      <c r="AH470" s="6">
        <f t="shared" si="150"/>
        <v>2.345599722538868</v>
      </c>
      <c r="AI470" s="6">
        <f t="shared" si="151"/>
        <v>2.6714429173330636</v>
      </c>
      <c r="AK470">
        <f t="shared" si="135"/>
        <v>723.101004859102</v>
      </c>
      <c r="AL470">
        <v>726.27</v>
      </c>
      <c r="AQ470">
        <f t="shared" si="136"/>
        <v>2.2317728822209073</v>
      </c>
      <c r="AT470" s="1">
        <v>0.5715277777777777</v>
      </c>
      <c r="AU470">
        <v>726.27</v>
      </c>
      <c r="AV470">
        <v>903.612</v>
      </c>
      <c r="AW470">
        <v>76.02</v>
      </c>
      <c r="AX470">
        <v>1.50325</v>
      </c>
    </row>
    <row r="471" spans="8:50" ht="12.75">
      <c r="H471" t="s">
        <v>6</v>
      </c>
      <c r="I471" s="1">
        <v>0.5722222222222222</v>
      </c>
      <c r="J471">
        <v>992.05</v>
      </c>
      <c r="K471">
        <v>48.4902</v>
      </c>
      <c r="L471">
        <v>218.81695</v>
      </c>
      <c r="M471">
        <v>1.5068</v>
      </c>
      <c r="N471">
        <f t="shared" si="137"/>
        <v>1.506800886663047</v>
      </c>
      <c r="O471">
        <f t="shared" si="138"/>
        <v>41.5098</v>
      </c>
      <c r="P471">
        <f t="shared" si="139"/>
        <v>0.021137465143086273</v>
      </c>
      <c r="Q471">
        <f t="shared" si="140"/>
        <v>41.53093746514308</v>
      </c>
      <c r="R471">
        <f t="shared" si="141"/>
        <v>48.46906253485692</v>
      </c>
      <c r="S471">
        <f t="shared" si="142"/>
        <v>1.5061755107323451</v>
      </c>
      <c r="T471">
        <f t="shared" si="143"/>
        <v>1.21255074182855</v>
      </c>
      <c r="U471">
        <f t="shared" si="144"/>
        <v>1.4358522700876513</v>
      </c>
      <c r="V471">
        <f t="shared" si="145"/>
        <v>1.1559368233284075</v>
      </c>
      <c r="X471" s="6">
        <f t="shared" si="146"/>
        <v>0.12348020423069919</v>
      </c>
      <c r="Y471">
        <f t="shared" si="147"/>
        <v>2.1117282265808375</v>
      </c>
      <c r="AA471">
        <f t="shared" si="152"/>
        <v>0.11644534773873419</v>
      </c>
      <c r="AB471">
        <f t="shared" si="148"/>
        <v>2.2393048564120206</v>
      </c>
      <c r="AD471" s="6">
        <f t="shared" si="149"/>
        <v>8.526153179936554</v>
      </c>
      <c r="AE471" s="5">
        <f t="shared" si="134"/>
        <v>2.695804640914497</v>
      </c>
      <c r="AH471" s="6">
        <f t="shared" si="150"/>
        <v>2.3576386307909636</v>
      </c>
      <c r="AI471" s="6">
        <f t="shared" si="151"/>
        <v>2.686397102885674</v>
      </c>
      <c r="AK471">
        <f t="shared" si="135"/>
        <v>720.7437472605999</v>
      </c>
      <c r="AL471">
        <v>724.2</v>
      </c>
      <c r="AQ471">
        <f t="shared" si="136"/>
        <v>2.2334067768879775</v>
      </c>
      <c r="AT471" s="1">
        <v>0.5722222222222222</v>
      </c>
      <c r="AU471">
        <v>724.2</v>
      </c>
      <c r="AV471">
        <v>901.475</v>
      </c>
      <c r="AW471">
        <v>75.806</v>
      </c>
      <c r="AX471">
        <v>1.5068</v>
      </c>
    </row>
    <row r="472" spans="8:50" ht="12.75">
      <c r="H472" t="s">
        <v>6</v>
      </c>
      <c r="I472" s="1">
        <v>0.5729166666666666</v>
      </c>
      <c r="J472">
        <v>990.45</v>
      </c>
      <c r="K472">
        <v>48.61128</v>
      </c>
      <c r="L472">
        <v>219.10862</v>
      </c>
      <c r="M472">
        <v>1.5104</v>
      </c>
      <c r="N472">
        <f t="shared" si="137"/>
        <v>1.5103971360641641</v>
      </c>
      <c r="O472">
        <f t="shared" si="138"/>
        <v>41.38872</v>
      </c>
      <c r="P472">
        <f t="shared" si="139"/>
        <v>0.021198499072770875</v>
      </c>
      <c r="Q472">
        <f t="shared" si="140"/>
        <v>41.409918499072774</v>
      </c>
      <c r="R472">
        <f t="shared" si="141"/>
        <v>48.590081500927226</v>
      </c>
      <c r="S472">
        <f t="shared" si="142"/>
        <v>1.509765788919451</v>
      </c>
      <c r="T472">
        <f t="shared" si="143"/>
        <v>1.215441105168098</v>
      </c>
      <c r="U472">
        <f t="shared" si="144"/>
        <v>1.43907918824595</v>
      </c>
      <c r="V472">
        <f t="shared" si="145"/>
        <v>1.1585346626763349</v>
      </c>
      <c r="X472" s="6">
        <f t="shared" si="146"/>
        <v>0.12342436833491309</v>
      </c>
      <c r="Y472">
        <f t="shared" si="147"/>
        <v>2.1184192583454484</v>
      </c>
      <c r="AA472">
        <f t="shared" si="152"/>
        <v>0.11638708815089396</v>
      </c>
      <c r="AB472">
        <f t="shared" si="148"/>
        <v>2.2465082938651877</v>
      </c>
      <c r="AD472" s="6">
        <f t="shared" si="149"/>
        <v>8.508012947570853</v>
      </c>
      <c r="AE472" s="5">
        <f t="shared" si="134"/>
        <v>2.7038020377933645</v>
      </c>
      <c r="AH472" s="6">
        <f t="shared" si="150"/>
        <v>2.3670444974057467</v>
      </c>
      <c r="AI472" s="6">
        <f t="shared" si="151"/>
        <v>2.6980806435934532</v>
      </c>
      <c r="AK472">
        <f t="shared" si="135"/>
        <v>718.4431832066381</v>
      </c>
      <c r="AL472">
        <v>721.62</v>
      </c>
      <c r="AQ472">
        <f t="shared" si="136"/>
        <v>2.2527428350346614</v>
      </c>
      <c r="AT472" s="1">
        <v>0.5729166666666666</v>
      </c>
      <c r="AU472">
        <v>721.62</v>
      </c>
      <c r="AV472">
        <v>899.321</v>
      </c>
      <c r="AW472">
        <v>75.651</v>
      </c>
      <c r="AX472">
        <v>1.5104</v>
      </c>
    </row>
    <row r="473" spans="8:50" ht="12.75">
      <c r="H473" t="s">
        <v>6</v>
      </c>
      <c r="I473" s="1">
        <v>0.5736111111111112</v>
      </c>
      <c r="J473">
        <v>992.28</v>
      </c>
      <c r="K473">
        <v>48.73311</v>
      </c>
      <c r="L473">
        <v>219.39918</v>
      </c>
      <c r="M473">
        <v>1.51404</v>
      </c>
      <c r="N473">
        <f t="shared" si="137"/>
        <v>1.5140398012503944</v>
      </c>
      <c r="O473">
        <f t="shared" si="138"/>
        <v>41.26689</v>
      </c>
      <c r="P473">
        <f t="shared" si="139"/>
        <v>0.021260278787863227</v>
      </c>
      <c r="Q473">
        <f t="shared" si="140"/>
        <v>41.28815027878786</v>
      </c>
      <c r="R473">
        <f t="shared" si="141"/>
        <v>48.71184972121214</v>
      </c>
      <c r="S473">
        <f t="shared" si="142"/>
        <v>1.5134023748319336</v>
      </c>
      <c r="T473">
        <f t="shared" si="143"/>
        <v>1.2183687486694588</v>
      </c>
      <c r="U473">
        <f t="shared" si="144"/>
        <v>1.4423469170755736</v>
      </c>
      <c r="V473">
        <f t="shared" si="145"/>
        <v>1.1611653567675755</v>
      </c>
      <c r="X473" s="6">
        <f t="shared" si="146"/>
        <v>0.12336794745917433</v>
      </c>
      <c r="Y473">
        <f t="shared" si="147"/>
        <v>2.102014291413288</v>
      </c>
      <c r="AA473">
        <f t="shared" si="152"/>
        <v>0.11632815903297253</v>
      </c>
      <c r="AB473">
        <f t="shared" si="148"/>
        <v>2.2292211173736964</v>
      </c>
      <c r="AD473" s="6">
        <f t="shared" si="149"/>
        <v>8.489726370312606</v>
      </c>
      <c r="AE473" s="5">
        <f t="shared" si="134"/>
        <v>2.6823191318289865</v>
      </c>
      <c r="AH473" s="6">
        <f t="shared" si="150"/>
        <v>2.349741401466296</v>
      </c>
      <c r="AI473" s="6">
        <f t="shared" si="151"/>
        <v>2.6765875229636706</v>
      </c>
      <c r="AK473">
        <f t="shared" si="135"/>
        <v>716.8676674572554</v>
      </c>
      <c r="AL473">
        <v>721.75</v>
      </c>
      <c r="AQ473">
        <f t="shared" si="136"/>
        <v>2.174321249912036</v>
      </c>
      <c r="AT473" s="1">
        <v>0.5736111111111112</v>
      </c>
      <c r="AU473">
        <v>721.75</v>
      </c>
      <c r="AV473">
        <v>897.149</v>
      </c>
      <c r="AW473">
        <v>75.527</v>
      </c>
      <c r="AX473">
        <v>1.51404</v>
      </c>
    </row>
    <row r="474" spans="8:50" ht="12.75">
      <c r="H474" t="s">
        <v>6</v>
      </c>
      <c r="I474" s="1">
        <v>0.5743055555555555</v>
      </c>
      <c r="J474">
        <v>995.35</v>
      </c>
      <c r="K474">
        <v>48.8557</v>
      </c>
      <c r="L474">
        <v>219.68865</v>
      </c>
      <c r="M474">
        <v>1.51773</v>
      </c>
      <c r="N474">
        <f t="shared" si="137"/>
        <v>1.5177298409419604</v>
      </c>
      <c r="O474">
        <f t="shared" si="138"/>
        <v>41.1443</v>
      </c>
      <c r="P474">
        <f t="shared" si="139"/>
        <v>0.0213228195534126</v>
      </c>
      <c r="Q474">
        <f t="shared" si="140"/>
        <v>41.16562281955341</v>
      </c>
      <c r="R474">
        <f t="shared" si="141"/>
        <v>48.83437718044659</v>
      </c>
      <c r="S474">
        <f t="shared" si="142"/>
        <v>1.5170862242938306</v>
      </c>
      <c r="T474">
        <f t="shared" si="143"/>
        <v>1.2213344418214047</v>
      </c>
      <c r="U474">
        <f t="shared" si="144"/>
        <v>1.4456562841863005</v>
      </c>
      <c r="V474">
        <f t="shared" si="145"/>
        <v>1.1638295718716596</v>
      </c>
      <c r="X474" s="6">
        <f t="shared" si="146"/>
        <v>0.12331093136003725</v>
      </c>
      <c r="Y474">
        <f t="shared" si="147"/>
        <v>2.0773681788736553</v>
      </c>
      <c r="AA474">
        <f t="shared" si="152"/>
        <v>0.11626854790324426</v>
      </c>
      <c r="AB474">
        <f t="shared" si="148"/>
        <v>2.2031943249844885</v>
      </c>
      <c r="AD474" s="6">
        <f t="shared" si="149"/>
        <v>8.47129139887687</v>
      </c>
      <c r="AE474" s="5">
        <f t="shared" si="134"/>
        <v>2.6503258852075806</v>
      </c>
      <c r="AH474" s="6">
        <f t="shared" si="150"/>
        <v>2.3229328886543215</v>
      </c>
      <c r="AI474" s="6">
        <f t="shared" si="151"/>
        <v>2.6432872048131424</v>
      </c>
      <c r="AK474">
        <f t="shared" si="135"/>
        <v>715.5390212249407</v>
      </c>
      <c r="AL474">
        <v>722.32</v>
      </c>
      <c r="AQ474">
        <f t="shared" si="136"/>
        <v>2.07975841968325</v>
      </c>
      <c r="AT474" s="1">
        <v>0.5743055555555555</v>
      </c>
      <c r="AU474">
        <v>722.32</v>
      </c>
      <c r="AV474">
        <v>894.96</v>
      </c>
      <c r="AW474">
        <v>75.42</v>
      </c>
      <c r="AX474">
        <v>1.51773</v>
      </c>
    </row>
    <row r="475" spans="8:50" ht="12.75">
      <c r="H475" t="s">
        <v>6</v>
      </c>
      <c r="I475" s="1">
        <v>0.575</v>
      </c>
      <c r="J475">
        <v>996.99</v>
      </c>
      <c r="K475">
        <v>48.97903</v>
      </c>
      <c r="L475">
        <v>219.977</v>
      </c>
      <c r="M475">
        <v>1.52147</v>
      </c>
      <c r="N475">
        <f t="shared" si="137"/>
        <v>1.5214673228896871</v>
      </c>
      <c r="O475">
        <f t="shared" si="138"/>
        <v>41.02097</v>
      </c>
      <c r="P475">
        <f t="shared" si="139"/>
        <v>0.02138612152026094</v>
      </c>
      <c r="Q475">
        <f t="shared" si="140"/>
        <v>41.04235612152026</v>
      </c>
      <c r="R475">
        <f t="shared" si="141"/>
        <v>48.95764387847974</v>
      </c>
      <c r="S475">
        <f t="shared" si="142"/>
        <v>1.5208174036103506</v>
      </c>
      <c r="T475">
        <f t="shared" si="143"/>
        <v>1.2243382380031271</v>
      </c>
      <c r="U475">
        <f t="shared" si="144"/>
        <v>1.44900731714945</v>
      </c>
      <c r="V475">
        <f t="shared" si="145"/>
        <v>1.1665273301849541</v>
      </c>
      <c r="X475" s="6">
        <f t="shared" si="146"/>
        <v>0.12325332367626732</v>
      </c>
      <c r="Y475">
        <f t="shared" si="147"/>
        <v>2.062330479615272</v>
      </c>
      <c r="AA475">
        <f t="shared" si="152"/>
        <v>0.11620825675888159</v>
      </c>
      <c r="AB475">
        <f t="shared" si="148"/>
        <v>2.1873582241136713</v>
      </c>
      <c r="AD475" s="6">
        <f t="shared" si="149"/>
        <v>8.452710496202034</v>
      </c>
      <c r="AE475" s="5">
        <f t="shared" si="134"/>
        <v>2.6305969234827384</v>
      </c>
      <c r="AH475" s="6">
        <f t="shared" si="150"/>
        <v>2.3072620325062134</v>
      </c>
      <c r="AI475" s="6">
        <f t="shared" si="151"/>
        <v>2.623821578387566</v>
      </c>
      <c r="AK475">
        <f t="shared" si="135"/>
        <v>713.8847472750306</v>
      </c>
      <c r="AL475">
        <v>721.04</v>
      </c>
      <c r="AQ475">
        <f t="shared" si="136"/>
        <v>2.0507727309892934</v>
      </c>
      <c r="AT475" s="1">
        <v>0.575</v>
      </c>
      <c r="AU475">
        <v>721.04</v>
      </c>
      <c r="AV475">
        <v>892.754</v>
      </c>
      <c r="AW475">
        <v>75.334</v>
      </c>
      <c r="AX475">
        <v>1.52147</v>
      </c>
    </row>
    <row r="476" spans="8:50" ht="12.75">
      <c r="H476" t="s">
        <v>6</v>
      </c>
      <c r="I476" s="1">
        <v>0.5756944444444444</v>
      </c>
      <c r="J476">
        <v>996.08</v>
      </c>
      <c r="K476">
        <v>49.1031</v>
      </c>
      <c r="L476">
        <v>220.26426</v>
      </c>
      <c r="M476">
        <v>1.52525</v>
      </c>
      <c r="N476">
        <f t="shared" si="137"/>
        <v>1.5252529240141648</v>
      </c>
      <c r="O476">
        <f t="shared" si="138"/>
        <v>40.8969</v>
      </c>
      <c r="P476">
        <f t="shared" si="139"/>
        <v>0.021450195158719196</v>
      </c>
      <c r="Q476">
        <f t="shared" si="140"/>
        <v>40.91835019515872</v>
      </c>
      <c r="R476">
        <f t="shared" si="141"/>
        <v>49.08164980484128</v>
      </c>
      <c r="S476">
        <f t="shared" si="142"/>
        <v>1.5245965871957032</v>
      </c>
      <c r="T476">
        <f t="shared" si="143"/>
        <v>1.2273806801536422</v>
      </c>
      <c r="U476">
        <f t="shared" si="144"/>
        <v>1.452400589030703</v>
      </c>
      <c r="V476">
        <f t="shared" si="145"/>
        <v>1.1692590930555633</v>
      </c>
      <c r="X476" s="6">
        <f t="shared" si="146"/>
        <v>0.12319511872355363</v>
      </c>
      <c r="Y476">
        <f t="shared" si="147"/>
        <v>2.064229466677994</v>
      </c>
      <c r="AA476">
        <f t="shared" si="152"/>
        <v>0.11614727782649506</v>
      </c>
      <c r="AB476">
        <f t="shared" si="148"/>
        <v>2.189487338652397</v>
      </c>
      <c r="AD476" s="6">
        <f t="shared" si="149"/>
        <v>8.433983125619557</v>
      </c>
      <c r="AE476" s="5">
        <f t="shared" si="134"/>
        <v>2.6324703257373803</v>
      </c>
      <c r="AH476" s="6">
        <f t="shared" si="150"/>
        <v>2.311186725812333</v>
      </c>
      <c r="AI476" s="6">
        <f t="shared" si="151"/>
        <v>2.628696654325335</v>
      </c>
      <c r="AK476">
        <f t="shared" si="135"/>
        <v>711.6709064974509</v>
      </c>
      <c r="AL476">
        <v>717.76</v>
      </c>
      <c r="AQ476">
        <f t="shared" si="136"/>
        <v>2.0926198900687565</v>
      </c>
      <c r="AT476" s="1">
        <v>0.5756944444444444</v>
      </c>
      <c r="AU476">
        <v>717.76</v>
      </c>
      <c r="AV476">
        <v>890.529</v>
      </c>
      <c r="AW476">
        <v>75.12</v>
      </c>
      <c r="AX476">
        <v>1.52525</v>
      </c>
    </row>
    <row r="477" spans="8:50" ht="12.75">
      <c r="H477" t="s">
        <v>6</v>
      </c>
      <c r="I477" s="1">
        <v>0.576388888888889</v>
      </c>
      <c r="J477">
        <v>996.96</v>
      </c>
      <c r="K477">
        <v>49.22791</v>
      </c>
      <c r="L477">
        <v>220.55043</v>
      </c>
      <c r="M477">
        <v>1.52909</v>
      </c>
      <c r="N477">
        <f t="shared" si="137"/>
        <v>1.5290873347251206</v>
      </c>
      <c r="O477">
        <f t="shared" si="138"/>
        <v>40.77209</v>
      </c>
      <c r="P477">
        <f t="shared" si="139"/>
        <v>0.02151505115204455</v>
      </c>
      <c r="Q477">
        <f t="shared" si="140"/>
        <v>40.79360505115204</v>
      </c>
      <c r="R477">
        <f t="shared" si="141"/>
        <v>49.20639494884796</v>
      </c>
      <c r="S477">
        <f t="shared" si="142"/>
        <v>1.5284244628823047</v>
      </c>
      <c r="T477">
        <f t="shared" si="143"/>
        <v>1.2304623220143305</v>
      </c>
      <c r="U477">
        <f t="shared" si="144"/>
        <v>1.4558366839185988</v>
      </c>
      <c r="V477">
        <f t="shared" si="145"/>
        <v>1.1720253307055737</v>
      </c>
      <c r="X477" s="6">
        <f t="shared" si="146"/>
        <v>0.1231363107355801</v>
      </c>
      <c r="Y477">
        <f t="shared" si="147"/>
        <v>2.0542147601105363</v>
      </c>
      <c r="AA477">
        <f t="shared" si="152"/>
        <v>0.11608560320837243</v>
      </c>
      <c r="AB477">
        <f t="shared" si="148"/>
        <v>2.1789818894643327</v>
      </c>
      <c r="AD477" s="6">
        <f t="shared" si="149"/>
        <v>8.415108750099346</v>
      </c>
      <c r="AE477" s="5">
        <f t="shared" si="134"/>
        <v>2.619147974812357</v>
      </c>
      <c r="AH477" s="6">
        <f t="shared" si="150"/>
        <v>2.3013590616600554</v>
      </c>
      <c r="AI477" s="6">
        <f t="shared" si="151"/>
        <v>2.616489175855988</v>
      </c>
      <c r="AK477">
        <f t="shared" si="135"/>
        <v>709.8212004453344</v>
      </c>
      <c r="AL477">
        <v>715.45</v>
      </c>
      <c r="AQ477">
        <f t="shared" si="136"/>
        <v>2.0992337604484295</v>
      </c>
      <c r="AT477" s="1">
        <v>0.576388888888889</v>
      </c>
      <c r="AU477">
        <v>715.45</v>
      </c>
      <c r="AV477">
        <v>888.288</v>
      </c>
      <c r="AW477">
        <v>74.907</v>
      </c>
      <c r="AX477">
        <v>1.52909</v>
      </c>
    </row>
    <row r="478" spans="8:50" ht="12.75">
      <c r="H478" t="s">
        <v>6</v>
      </c>
      <c r="I478" s="1">
        <v>0.5770833333333333</v>
      </c>
      <c r="J478">
        <v>995.94</v>
      </c>
      <c r="K478">
        <v>49.35344</v>
      </c>
      <c r="L478">
        <v>220.8355</v>
      </c>
      <c r="M478">
        <v>1.53297</v>
      </c>
      <c r="N478">
        <f t="shared" si="137"/>
        <v>1.5329706383908983</v>
      </c>
      <c r="O478">
        <f t="shared" si="138"/>
        <v>40.64656</v>
      </c>
      <c r="P478">
        <f t="shared" si="139"/>
        <v>0.021580689910937624</v>
      </c>
      <c r="Q478">
        <f t="shared" si="140"/>
        <v>40.66814068991094</v>
      </c>
      <c r="R478">
        <f t="shared" si="141"/>
        <v>49.33185931008906</v>
      </c>
      <c r="S478">
        <f t="shared" si="142"/>
        <v>1.5323011124546242</v>
      </c>
      <c r="T478">
        <f t="shared" si="143"/>
        <v>1.2335832294260036</v>
      </c>
      <c r="U478">
        <f t="shared" si="144"/>
        <v>1.4593156410472985</v>
      </c>
      <c r="V478">
        <f t="shared" si="145"/>
        <v>1.1748260747205546</v>
      </c>
      <c r="X478" s="6">
        <f t="shared" si="146"/>
        <v>0.12307690334845914</v>
      </c>
      <c r="Y478">
        <f t="shared" si="147"/>
        <v>2.0567488936441665</v>
      </c>
      <c r="AA478">
        <f t="shared" si="152"/>
        <v>0.11602323484406526</v>
      </c>
      <c r="AB478">
        <f t="shared" si="148"/>
        <v>2.181789579779517</v>
      </c>
      <c r="AD478" s="6">
        <f t="shared" si="149"/>
        <v>8.396089865324434</v>
      </c>
      <c r="AE478" s="5">
        <f t="shared" si="134"/>
        <v>2.621822993347388</v>
      </c>
      <c r="AH478" s="6">
        <f t="shared" si="150"/>
        <v>2.306042739891944</v>
      </c>
      <c r="AI478" s="6">
        <f t="shared" si="151"/>
        <v>2.6223070284288066</v>
      </c>
      <c r="AK478">
        <f t="shared" si="135"/>
        <v>707.5536400490885</v>
      </c>
      <c r="AL478">
        <v>714.36</v>
      </c>
      <c r="AQ478">
        <f t="shared" si="136"/>
        <v>2.0616746184153847</v>
      </c>
      <c r="AT478" s="1">
        <v>0.5770833333333333</v>
      </c>
      <c r="AU478">
        <v>714.36</v>
      </c>
      <c r="AV478">
        <v>886.029</v>
      </c>
      <c r="AW478">
        <v>74.658</v>
      </c>
      <c r="AX478">
        <v>1.53297</v>
      </c>
    </row>
    <row r="479" spans="8:50" ht="12.75">
      <c r="H479" t="s">
        <v>6</v>
      </c>
      <c r="I479" s="1">
        <v>0.5777777777777778</v>
      </c>
      <c r="J479">
        <v>996.13</v>
      </c>
      <c r="K479">
        <v>49.47969</v>
      </c>
      <c r="L479">
        <v>221.11947</v>
      </c>
      <c r="M479">
        <v>1.5369</v>
      </c>
      <c r="N479">
        <f t="shared" si="137"/>
        <v>1.5369035403056788</v>
      </c>
      <c r="O479">
        <f t="shared" si="138"/>
        <v>40.52031</v>
      </c>
      <c r="P479">
        <f t="shared" si="139"/>
        <v>0.02164712236052809</v>
      </c>
      <c r="Q479">
        <f t="shared" si="140"/>
        <v>40.54195712236053</v>
      </c>
      <c r="R479">
        <f t="shared" si="141"/>
        <v>49.45804287763947</v>
      </c>
      <c r="S479">
        <f t="shared" si="142"/>
        <v>1.5362272385206492</v>
      </c>
      <c r="T479">
        <f t="shared" si="143"/>
        <v>1.2367439680251568</v>
      </c>
      <c r="U479">
        <f t="shared" si="144"/>
        <v>1.4628380560783352</v>
      </c>
      <c r="V479">
        <f t="shared" si="145"/>
        <v>1.1776618046394633</v>
      </c>
      <c r="X479" s="6">
        <f t="shared" si="146"/>
        <v>0.12301689075379313</v>
      </c>
      <c r="Y479">
        <f t="shared" si="147"/>
        <v>2.051239456529512</v>
      </c>
      <c r="AA479">
        <f t="shared" si="152"/>
        <v>0.11596016474465107</v>
      </c>
      <c r="AB479">
        <f t="shared" si="148"/>
        <v>2.1760671062292585</v>
      </c>
      <c r="AD479" s="6">
        <f t="shared" si="149"/>
        <v>8.376925950830909</v>
      </c>
      <c r="AE479" s="5">
        <f t="shared" si="134"/>
        <v>2.614240780708267</v>
      </c>
      <c r="AH479" s="6">
        <f t="shared" si="150"/>
        <v>2.301450420168152</v>
      </c>
      <c r="AI479" s="6">
        <f t="shared" si="151"/>
        <v>2.616602657249257</v>
      </c>
      <c r="AK479">
        <f t="shared" si="135"/>
        <v>705.5270442491538</v>
      </c>
      <c r="AL479">
        <v>712.16</v>
      </c>
      <c r="AQ479">
        <f t="shared" si="136"/>
        <v>2.06320888188218</v>
      </c>
      <c r="AT479" s="1">
        <v>0.5777777777777778</v>
      </c>
      <c r="AU479">
        <v>712.16</v>
      </c>
      <c r="AV479">
        <v>883.753</v>
      </c>
      <c r="AW479">
        <v>74.424</v>
      </c>
      <c r="AX479">
        <v>1.5369</v>
      </c>
    </row>
    <row r="480" spans="8:50" ht="12.75">
      <c r="H480" t="s">
        <v>6</v>
      </c>
      <c r="I480" s="1">
        <v>0.5784722222222222</v>
      </c>
      <c r="J480">
        <v>996.22</v>
      </c>
      <c r="K480">
        <v>49.60666</v>
      </c>
      <c r="L480">
        <v>221.40236</v>
      </c>
      <c r="M480">
        <v>1.54089</v>
      </c>
      <c r="N480">
        <f t="shared" si="137"/>
        <v>1.5408867598715563</v>
      </c>
      <c r="O480">
        <f t="shared" si="138"/>
        <v>40.39334</v>
      </c>
      <c r="P480">
        <f t="shared" si="139"/>
        <v>0.02171435964886891</v>
      </c>
      <c r="Q480">
        <f t="shared" si="140"/>
        <v>40.41505435964887</v>
      </c>
      <c r="R480">
        <f t="shared" si="141"/>
        <v>49.58494564035113</v>
      </c>
      <c r="S480">
        <f t="shared" si="142"/>
        <v>1.5402035577197253</v>
      </c>
      <c r="T480">
        <f t="shared" si="143"/>
        <v>1.2399451147442684</v>
      </c>
      <c r="U480">
        <f t="shared" si="144"/>
        <v>1.4664045361647726</v>
      </c>
      <c r="V480">
        <f t="shared" si="145"/>
        <v>1.180533009252546</v>
      </c>
      <c r="X480" s="6">
        <f t="shared" si="146"/>
        <v>0.12295626705940638</v>
      </c>
      <c r="Y480">
        <f t="shared" si="147"/>
        <v>2.0463599691828316</v>
      </c>
      <c r="AA480">
        <f t="shared" si="152"/>
        <v>0.115896384793723</v>
      </c>
      <c r="AB480">
        <f t="shared" si="148"/>
        <v>2.171014939925463</v>
      </c>
      <c r="AD480" s="6">
        <f t="shared" si="149"/>
        <v>8.357616486079039</v>
      </c>
      <c r="AE480" s="5">
        <f t="shared" si="134"/>
        <v>2.6074596790823303</v>
      </c>
      <c r="AH480" s="6">
        <f t="shared" si="150"/>
        <v>2.2976012552783773</v>
      </c>
      <c r="AI480" s="6">
        <f t="shared" si="151"/>
        <v>2.61182139928309</v>
      </c>
      <c r="AK480">
        <f t="shared" si="135"/>
        <v>703.4627272567451</v>
      </c>
      <c r="AL480">
        <v>709.79</v>
      </c>
      <c r="AQ480">
        <f t="shared" si="136"/>
        <v>2.070216583570665</v>
      </c>
      <c r="AT480" s="1">
        <v>0.5784722222222222</v>
      </c>
      <c r="AU480">
        <v>709.79</v>
      </c>
      <c r="AV480">
        <v>881.46</v>
      </c>
      <c r="AW480">
        <v>74.266</v>
      </c>
      <c r="AX480">
        <v>1.54089</v>
      </c>
    </row>
    <row r="481" spans="8:50" ht="12.75">
      <c r="H481" t="s">
        <v>6</v>
      </c>
      <c r="I481" s="1">
        <v>0.5791666666666667</v>
      </c>
      <c r="J481">
        <v>996.37</v>
      </c>
      <c r="K481">
        <v>49.73434</v>
      </c>
      <c r="L481">
        <v>221.68416</v>
      </c>
      <c r="M481">
        <v>1.54492</v>
      </c>
      <c r="N481">
        <f t="shared" si="137"/>
        <v>1.544920713876382</v>
      </c>
      <c r="O481">
        <f t="shared" si="138"/>
        <v>40.26566</v>
      </c>
      <c r="P481">
        <f t="shared" si="139"/>
        <v>0.02178240780566451</v>
      </c>
      <c r="Q481">
        <f t="shared" si="140"/>
        <v>40.28744240780566</v>
      </c>
      <c r="R481">
        <f t="shared" si="141"/>
        <v>49.71255759219434</v>
      </c>
      <c r="S481">
        <f t="shared" si="142"/>
        <v>1.5442304845517032</v>
      </c>
      <c r="T481">
        <f t="shared" si="143"/>
        <v>1.243187003277584</v>
      </c>
      <c r="U481">
        <f t="shared" si="144"/>
        <v>1.4700154164485828</v>
      </c>
      <c r="V481">
        <f t="shared" si="145"/>
        <v>1.1834399583667692</v>
      </c>
      <c r="X481" s="6">
        <f t="shared" si="146"/>
        <v>0.12289503109463663</v>
      </c>
      <c r="Y481">
        <f t="shared" si="147"/>
        <v>2.041055180367603</v>
      </c>
      <c r="AA481">
        <f t="shared" si="152"/>
        <v>0.11583189181017502</v>
      </c>
      <c r="AB481">
        <f t="shared" si="148"/>
        <v>2.165513624418863</v>
      </c>
      <c r="AD481" s="6">
        <f t="shared" si="149"/>
        <v>8.338162475598619</v>
      </c>
      <c r="AE481" s="5">
        <f t="shared" si="134"/>
        <v>2.6001349238323046</v>
      </c>
      <c r="AH481" s="6">
        <f t="shared" si="150"/>
        <v>2.293277032221631</v>
      </c>
      <c r="AI481" s="6">
        <f t="shared" si="151"/>
        <v>2.6064500456181756</v>
      </c>
      <c r="AK481">
        <f t="shared" si="135"/>
        <v>701.3963013131622</v>
      </c>
      <c r="AL481">
        <v>708.47</v>
      </c>
      <c r="AQ481">
        <f t="shared" si="136"/>
        <v>2.0391215559703104</v>
      </c>
      <c r="AT481" s="1">
        <v>0.5791666666666667</v>
      </c>
      <c r="AU481">
        <v>708.47</v>
      </c>
      <c r="AV481">
        <v>879.15</v>
      </c>
      <c r="AW481">
        <v>74.062</v>
      </c>
      <c r="AX481">
        <v>1.54492</v>
      </c>
    </row>
    <row r="482" spans="8:50" ht="12.75">
      <c r="H482" t="s">
        <v>6</v>
      </c>
      <c r="I482" s="1">
        <v>0.579861111111111</v>
      </c>
      <c r="J482">
        <v>996.11</v>
      </c>
      <c r="K482">
        <v>49.86272</v>
      </c>
      <c r="L482">
        <v>221.96488</v>
      </c>
      <c r="M482">
        <v>1.54901</v>
      </c>
      <c r="N482">
        <f t="shared" si="137"/>
        <v>1.5490058247999183</v>
      </c>
      <c r="O482">
        <f t="shared" si="138"/>
        <v>40.13728</v>
      </c>
      <c r="P482">
        <f t="shared" si="139"/>
        <v>0.021851272955335566</v>
      </c>
      <c r="Q482">
        <f t="shared" si="140"/>
        <v>40.159131272955335</v>
      </c>
      <c r="R482">
        <f t="shared" si="141"/>
        <v>49.840868727044665</v>
      </c>
      <c r="S482">
        <f t="shared" si="142"/>
        <v>1.5483084391550883</v>
      </c>
      <c r="T482">
        <f t="shared" si="143"/>
        <v>1.2464699718587644</v>
      </c>
      <c r="U482">
        <f t="shared" si="144"/>
        <v>1.4736710362841468</v>
      </c>
      <c r="V482">
        <f t="shared" si="145"/>
        <v>1.186382925180312</v>
      </c>
      <c r="X482" s="6">
        <f t="shared" si="146"/>
        <v>0.12283318168895255</v>
      </c>
      <c r="Y482">
        <f t="shared" si="147"/>
        <v>2.0384089939885928</v>
      </c>
      <c r="AA482">
        <f t="shared" si="152"/>
        <v>0.11576668259421617</v>
      </c>
      <c r="AB482">
        <f t="shared" si="148"/>
        <v>2.162835253668271</v>
      </c>
      <c r="AD482" s="6">
        <f t="shared" si="149"/>
        <v>8.318564935466346</v>
      </c>
      <c r="AE482" s="5">
        <f t="shared" si="134"/>
        <v>2.596194705254589</v>
      </c>
      <c r="AH482" s="6">
        <f t="shared" si="150"/>
        <v>2.2920346675450887</v>
      </c>
      <c r="AI482" s="6">
        <f t="shared" si="151"/>
        <v>2.6049068365905805</v>
      </c>
      <c r="AK482">
        <f t="shared" si="135"/>
        <v>699.2277431255837</v>
      </c>
      <c r="AL482">
        <v>705.48</v>
      </c>
      <c r="AQ482">
        <f t="shared" si="136"/>
        <v>2.067164067147359</v>
      </c>
      <c r="AT482" s="1">
        <v>0.579861111111111</v>
      </c>
      <c r="AU482">
        <v>705.48</v>
      </c>
      <c r="AV482">
        <v>876.823</v>
      </c>
      <c r="AW482">
        <v>73.913</v>
      </c>
      <c r="AX482">
        <v>1.54901</v>
      </c>
    </row>
    <row r="483" spans="8:50" ht="12.75">
      <c r="H483" t="s">
        <v>6</v>
      </c>
      <c r="I483" s="1">
        <v>0.5805555555555556</v>
      </c>
      <c r="J483">
        <v>994.85</v>
      </c>
      <c r="K483">
        <v>49.99179</v>
      </c>
      <c r="L483">
        <v>222.24452</v>
      </c>
      <c r="M483">
        <v>1.55314</v>
      </c>
      <c r="N483">
        <f t="shared" si="137"/>
        <v>1.5531425208401413</v>
      </c>
      <c r="O483">
        <f t="shared" si="138"/>
        <v>40.00821</v>
      </c>
      <c r="P483">
        <f t="shared" si="139"/>
        <v>0.02192096131752925</v>
      </c>
      <c r="Q483">
        <f t="shared" si="140"/>
        <v>40.030130961317525</v>
      </c>
      <c r="R483">
        <f t="shared" si="141"/>
        <v>49.969869038682475</v>
      </c>
      <c r="S483">
        <f t="shared" si="142"/>
        <v>1.5524378473321234</v>
      </c>
      <c r="T483">
        <f t="shared" si="143"/>
        <v>1.2497943632810777</v>
      </c>
      <c r="U483">
        <f t="shared" si="144"/>
        <v>1.4773717392430041</v>
      </c>
      <c r="V483">
        <f t="shared" si="145"/>
        <v>1.1893621862863883</v>
      </c>
      <c r="X483" s="6">
        <f t="shared" si="146"/>
        <v>0.12277071767269065</v>
      </c>
      <c r="Y483">
        <f t="shared" si="147"/>
        <v>2.042270346352494</v>
      </c>
      <c r="AA483">
        <f t="shared" si="152"/>
        <v>0.1157007539282747</v>
      </c>
      <c r="AB483">
        <f t="shared" si="148"/>
        <v>2.1670644969071122</v>
      </c>
      <c r="AD483" s="6">
        <f t="shared" si="149"/>
        <v>8.298824893443589</v>
      </c>
      <c r="AE483" s="5">
        <f t="shared" si="134"/>
        <v>2.600537906768616</v>
      </c>
      <c r="AH483" s="6">
        <f t="shared" si="150"/>
        <v>2.2983080169461463</v>
      </c>
      <c r="AI483" s="6">
        <f t="shared" si="151"/>
        <v>2.6126993065567374</v>
      </c>
      <c r="AK483">
        <f t="shared" si="135"/>
        <v>696.8363698922951</v>
      </c>
      <c r="AL483">
        <v>702.29</v>
      </c>
      <c r="AQ483">
        <f t="shared" si="136"/>
        <v>2.1019025700206275</v>
      </c>
      <c r="AT483" s="1">
        <v>0.5805555555555556</v>
      </c>
      <c r="AU483">
        <v>702.29</v>
      </c>
      <c r="AV483">
        <v>874.478</v>
      </c>
      <c r="AW483">
        <v>73.584</v>
      </c>
      <c r="AX483">
        <v>1.55314</v>
      </c>
    </row>
    <row r="484" spans="8:50" ht="12.75">
      <c r="H484" t="s">
        <v>6</v>
      </c>
      <c r="I484" s="1">
        <v>0.58125</v>
      </c>
      <c r="J484">
        <v>993.61</v>
      </c>
      <c r="K484">
        <v>50.12156</v>
      </c>
      <c r="L484">
        <v>222.52308</v>
      </c>
      <c r="M484">
        <v>1.55733</v>
      </c>
      <c r="N484">
        <f t="shared" si="137"/>
        <v>1.557331883949753</v>
      </c>
      <c r="O484">
        <f t="shared" si="138"/>
        <v>39.87844</v>
      </c>
      <c r="P484">
        <f t="shared" si="139"/>
        <v>0.021991490113411102</v>
      </c>
      <c r="Q484">
        <f t="shared" si="140"/>
        <v>39.90043149011341</v>
      </c>
      <c r="R484">
        <f t="shared" si="141"/>
        <v>50.09956850988659</v>
      </c>
      <c r="S484">
        <f t="shared" si="142"/>
        <v>1.5566197874325514</v>
      </c>
      <c r="T484">
        <f t="shared" si="143"/>
        <v>1.253161045672953</v>
      </c>
      <c r="U484">
        <f t="shared" si="144"/>
        <v>1.4811184525734227</v>
      </c>
      <c r="V484">
        <f t="shared" si="145"/>
        <v>1.1923784881687691</v>
      </c>
      <c r="X484" s="6">
        <f t="shared" si="146"/>
        <v>0.12270762813227766</v>
      </c>
      <c r="Y484">
        <f t="shared" si="147"/>
        <v>2.0459415477032312</v>
      </c>
      <c r="AA484">
        <f t="shared" si="152"/>
        <v>0.1156340922749692</v>
      </c>
      <c r="AB484">
        <f t="shared" si="148"/>
        <v>2.171095303095911</v>
      </c>
      <c r="AD484" s="6">
        <f t="shared" si="149"/>
        <v>8.27894032163317</v>
      </c>
      <c r="AE484" s="5">
        <f t="shared" si="134"/>
        <v>2.604632299149903</v>
      </c>
      <c r="AH484" s="6">
        <f t="shared" si="150"/>
        <v>2.304370660354385</v>
      </c>
      <c r="AI484" s="6">
        <f t="shared" si="151"/>
        <v>2.6202300470996214</v>
      </c>
      <c r="AK484">
        <f t="shared" si="135"/>
        <v>694.4343492535883</v>
      </c>
      <c r="AL484">
        <v>698.78</v>
      </c>
      <c r="AQ484">
        <f t="shared" si="136"/>
        <v>2.1476266925579703</v>
      </c>
      <c r="AT484" s="1">
        <v>0.58125</v>
      </c>
      <c r="AU484">
        <v>698.78</v>
      </c>
      <c r="AV484">
        <v>872.116</v>
      </c>
      <c r="AW484">
        <v>73.31</v>
      </c>
      <c r="AX484">
        <v>1.55733</v>
      </c>
    </row>
    <row r="485" spans="8:50" ht="12.75">
      <c r="H485" t="s">
        <v>6</v>
      </c>
      <c r="I485" s="1">
        <v>0.5819444444444445</v>
      </c>
      <c r="J485">
        <v>992.73</v>
      </c>
      <c r="K485">
        <v>50.25202</v>
      </c>
      <c r="L485">
        <v>222.80057</v>
      </c>
      <c r="M485">
        <v>1.56157</v>
      </c>
      <c r="N485">
        <f t="shared" si="137"/>
        <v>1.5615743681320848</v>
      </c>
      <c r="O485">
        <f t="shared" si="138"/>
        <v>39.74798</v>
      </c>
      <c r="P485">
        <f t="shared" si="139"/>
        <v>0.02206286597334389</v>
      </c>
      <c r="Q485">
        <f t="shared" si="140"/>
        <v>39.770042865973345</v>
      </c>
      <c r="R485">
        <f t="shared" si="141"/>
        <v>50.229957134026655</v>
      </c>
      <c r="S485">
        <f t="shared" si="142"/>
        <v>1.5608547109055617</v>
      </c>
      <c r="T485">
        <f t="shared" si="143"/>
        <v>1.2565703824748036</v>
      </c>
      <c r="U485">
        <f t="shared" si="144"/>
        <v>1.4849115405459672</v>
      </c>
      <c r="V485">
        <f t="shared" si="145"/>
        <v>1.1954321240844756</v>
      </c>
      <c r="X485" s="6">
        <f t="shared" si="146"/>
        <v>0.12264391176731078</v>
      </c>
      <c r="Y485">
        <f t="shared" si="147"/>
        <v>2.04719996297668</v>
      </c>
      <c r="AA485">
        <f t="shared" si="152"/>
        <v>0.11556669420724233</v>
      </c>
      <c r="AB485">
        <f t="shared" si="148"/>
        <v>2.1725689512162174</v>
      </c>
      <c r="AD485" s="6">
        <f t="shared" si="149"/>
        <v>8.258912254172072</v>
      </c>
      <c r="AE485" s="5">
        <f t="shared" si="134"/>
        <v>2.6056491052180872</v>
      </c>
      <c r="AH485" s="6">
        <f t="shared" si="150"/>
        <v>2.3076621575826906</v>
      </c>
      <c r="AI485" s="6">
        <f t="shared" si="151"/>
        <v>2.6243185956014683</v>
      </c>
      <c r="AK485">
        <f t="shared" si="135"/>
        <v>692.0933899197166</v>
      </c>
      <c r="AL485">
        <v>695.42</v>
      </c>
      <c r="AQ485">
        <f t="shared" si="136"/>
        <v>2.187508419097015</v>
      </c>
      <c r="AT485" s="1">
        <v>0.5819444444444445</v>
      </c>
      <c r="AU485">
        <v>695.42</v>
      </c>
      <c r="AV485">
        <v>869.738</v>
      </c>
      <c r="AW485">
        <v>73.1</v>
      </c>
      <c r="AX485">
        <v>1.56157</v>
      </c>
    </row>
    <row r="486" spans="8:50" ht="12.75">
      <c r="H486" t="s">
        <v>6</v>
      </c>
      <c r="I486" s="1">
        <v>0.5826388888888888</v>
      </c>
      <c r="J486">
        <v>992.66</v>
      </c>
      <c r="K486">
        <v>50.38316</v>
      </c>
      <c r="L486">
        <v>223.07699</v>
      </c>
      <c r="M486">
        <v>1.56587</v>
      </c>
      <c r="N486">
        <f t="shared" si="137"/>
        <v>1.565870433611461</v>
      </c>
      <c r="O486">
        <f t="shared" si="138"/>
        <v>39.61684</v>
      </c>
      <c r="P486">
        <f t="shared" si="139"/>
        <v>0.0221350956311057</v>
      </c>
      <c r="Q486">
        <f t="shared" si="140"/>
        <v>39.63897509563111</v>
      </c>
      <c r="R486">
        <f t="shared" si="141"/>
        <v>50.36102490436889</v>
      </c>
      <c r="S486">
        <f t="shared" si="142"/>
        <v>1.5651430753610094</v>
      </c>
      <c r="T486">
        <f t="shared" si="143"/>
        <v>1.260022742086703</v>
      </c>
      <c r="U486">
        <f t="shared" si="144"/>
        <v>1.48875137201107</v>
      </c>
      <c r="V486">
        <f t="shared" si="145"/>
        <v>1.1985233909775639</v>
      </c>
      <c r="X486" s="6">
        <f t="shared" si="146"/>
        <v>0.12257956727763894</v>
      </c>
      <c r="Y486">
        <f t="shared" si="147"/>
        <v>2.043119021428196</v>
      </c>
      <c r="AA486">
        <f t="shared" si="152"/>
        <v>0.11549855627885895</v>
      </c>
      <c r="AB486">
        <f t="shared" si="148"/>
        <v>2.168379013662383</v>
      </c>
      <c r="AD486" s="6">
        <f t="shared" si="149"/>
        <v>8.238741737187908</v>
      </c>
      <c r="AE486" s="5">
        <f t="shared" si="134"/>
        <v>2.599866355014059</v>
      </c>
      <c r="AH486" s="6">
        <f t="shared" si="150"/>
        <v>2.304815151276209</v>
      </c>
      <c r="AI486" s="6">
        <f t="shared" si="151"/>
        <v>2.6207821735534673</v>
      </c>
      <c r="AK486">
        <f t="shared" si="135"/>
        <v>689.9056264077074</v>
      </c>
      <c r="AL486">
        <v>692.74</v>
      </c>
      <c r="AQ486">
        <f t="shared" si="136"/>
        <v>2.2023622384895383</v>
      </c>
      <c r="AT486" s="1">
        <v>0.5826388888888888</v>
      </c>
      <c r="AU486">
        <v>692.74</v>
      </c>
      <c r="AV486">
        <v>867.342</v>
      </c>
      <c r="AW486">
        <v>72.84</v>
      </c>
      <c r="AX486">
        <v>1.56587</v>
      </c>
    </row>
    <row r="487" spans="8:50" ht="12.75">
      <c r="H487" t="s">
        <v>6</v>
      </c>
      <c r="I487" s="1">
        <v>0.5833333333333334</v>
      </c>
      <c r="J487">
        <v>992.65</v>
      </c>
      <c r="K487">
        <v>50.51497</v>
      </c>
      <c r="L487">
        <v>223.35234</v>
      </c>
      <c r="M487">
        <v>1.57022</v>
      </c>
      <c r="N487">
        <f t="shared" si="137"/>
        <v>1.5702205468695623</v>
      </c>
      <c r="O487">
        <f t="shared" si="138"/>
        <v>39.48503</v>
      </c>
      <c r="P487">
        <f t="shared" si="139"/>
        <v>0.02220818592456219</v>
      </c>
      <c r="Q487">
        <f t="shared" si="140"/>
        <v>39.507238185924564</v>
      </c>
      <c r="R487">
        <f t="shared" si="141"/>
        <v>50.492761814075436</v>
      </c>
      <c r="S487">
        <f t="shared" si="142"/>
        <v>1.5694853446043477</v>
      </c>
      <c r="T487">
        <f t="shared" si="143"/>
        <v>1.2635184978965084</v>
      </c>
      <c r="U487">
        <f t="shared" si="144"/>
        <v>1.4926383204101872</v>
      </c>
      <c r="V487">
        <f t="shared" si="145"/>
        <v>1.201652589488106</v>
      </c>
      <c r="X487" s="6">
        <f t="shared" si="146"/>
        <v>0.12251459336408617</v>
      </c>
      <c r="Y487">
        <f t="shared" si="147"/>
        <v>2.03861197739527</v>
      </c>
      <c r="AA487">
        <f t="shared" si="152"/>
        <v>0.11542967502531828</v>
      </c>
      <c r="AB487">
        <f t="shared" si="148"/>
        <v>2.1637392410829794</v>
      </c>
      <c r="AD487" s="6">
        <f t="shared" si="149"/>
        <v>8.21842982892563</v>
      </c>
      <c r="AE487" s="5">
        <f t="shared" si="134"/>
        <v>2.593539400815427</v>
      </c>
      <c r="AH487" s="6">
        <f t="shared" si="150"/>
        <v>2.3014922245042486</v>
      </c>
      <c r="AI487" s="6">
        <f t="shared" si="151"/>
        <v>2.616654584698641</v>
      </c>
      <c r="AK487">
        <f t="shared" si="135"/>
        <v>687.7155570750448</v>
      </c>
      <c r="AL487">
        <v>690.27</v>
      </c>
      <c r="AQ487">
        <f t="shared" si="136"/>
        <v>2.209102275538897</v>
      </c>
      <c r="AT487" s="1">
        <v>0.5833333333333334</v>
      </c>
      <c r="AU487">
        <v>690.27</v>
      </c>
      <c r="AV487">
        <v>864.93</v>
      </c>
      <c r="AW487">
        <v>72.587</v>
      </c>
      <c r="AX487">
        <v>1.57022</v>
      </c>
    </row>
    <row r="488" spans="8:50" ht="12.75">
      <c r="H488" t="s">
        <v>6</v>
      </c>
      <c r="I488" s="1">
        <v>0.5840277777777778</v>
      </c>
      <c r="J488">
        <v>993.65</v>
      </c>
      <c r="K488">
        <v>50.64745</v>
      </c>
      <c r="L488">
        <v>223.62663</v>
      </c>
      <c r="M488">
        <v>1.57463</v>
      </c>
      <c r="N488">
        <f t="shared" si="137"/>
        <v>1.5746255144295107</v>
      </c>
      <c r="O488">
        <f t="shared" si="138"/>
        <v>39.35255</v>
      </c>
      <c r="P488">
        <f t="shared" si="139"/>
        <v>0.02228214939844364</v>
      </c>
      <c r="Q488">
        <f t="shared" si="140"/>
        <v>39.37483214939844</v>
      </c>
      <c r="R488">
        <f t="shared" si="141"/>
        <v>50.62516785060156</v>
      </c>
      <c r="S488">
        <f t="shared" si="142"/>
        <v>1.573882321812043</v>
      </c>
      <c r="T488">
        <f t="shared" si="143"/>
        <v>1.2670582965036454</v>
      </c>
      <c r="U488">
        <f t="shared" si="144"/>
        <v>1.496573061860505</v>
      </c>
      <c r="V488">
        <f t="shared" si="145"/>
        <v>1.2048202639261048</v>
      </c>
      <c r="X488" s="6">
        <f t="shared" si="146"/>
        <v>0.12244898376516541</v>
      </c>
      <c r="Y488">
        <f t="shared" si="147"/>
        <v>2.027516107658294</v>
      </c>
      <c r="AA488">
        <f t="shared" si="152"/>
        <v>0.11536004169336662</v>
      </c>
      <c r="AB488">
        <f t="shared" si="148"/>
        <v>2.1521081589946887</v>
      </c>
      <c r="AD488" s="6">
        <f t="shared" si="149"/>
        <v>8.197976054497154</v>
      </c>
      <c r="AE488" s="5">
        <f t="shared" si="134"/>
        <v>2.5788301598151437</v>
      </c>
      <c r="AH488" s="6">
        <f t="shared" si="150"/>
        <v>2.2906022812099707</v>
      </c>
      <c r="AI488" s="6">
        <f t="shared" si="151"/>
        <v>2.603127591281136</v>
      </c>
      <c r="AK488">
        <f t="shared" si="135"/>
        <v>685.7179962280392</v>
      </c>
      <c r="AL488">
        <v>688.39</v>
      </c>
      <c r="AQ488">
        <f t="shared" si="136"/>
        <v>2.193959054292895</v>
      </c>
      <c r="AT488" s="1">
        <v>0.5840277777777778</v>
      </c>
      <c r="AU488">
        <v>688.39</v>
      </c>
      <c r="AV488">
        <v>862.5</v>
      </c>
      <c r="AW488">
        <v>72.361</v>
      </c>
      <c r="AX488">
        <v>1.57463</v>
      </c>
    </row>
    <row r="489" spans="8:50" ht="12.75">
      <c r="H489" t="s">
        <v>6</v>
      </c>
      <c r="I489" s="1">
        <v>0.5847222222222223</v>
      </c>
      <c r="J489">
        <v>993.3</v>
      </c>
      <c r="K489">
        <v>50.7806</v>
      </c>
      <c r="L489">
        <v>223.89985</v>
      </c>
      <c r="M489">
        <v>1.57909</v>
      </c>
      <c r="N489">
        <f t="shared" si="137"/>
        <v>1.579086159252707</v>
      </c>
      <c r="O489">
        <f t="shared" si="138"/>
        <v>39.2194</v>
      </c>
      <c r="P489">
        <f t="shared" si="139"/>
        <v>0.022356998857873022</v>
      </c>
      <c r="Q489">
        <f t="shared" si="140"/>
        <v>39.24175699885787</v>
      </c>
      <c r="R489">
        <f t="shared" si="141"/>
        <v>50.75824300114213</v>
      </c>
      <c r="S489">
        <f t="shared" si="142"/>
        <v>1.5783348265008945</v>
      </c>
      <c r="T489">
        <f t="shared" si="143"/>
        <v>1.2706427976623695</v>
      </c>
      <c r="U489">
        <f t="shared" si="144"/>
        <v>1.5005562857395025</v>
      </c>
      <c r="V489">
        <f t="shared" si="145"/>
        <v>1.2080269692767973</v>
      </c>
      <c r="X489" s="6">
        <f t="shared" si="146"/>
        <v>0.12238273212814267</v>
      </c>
      <c r="Y489">
        <f t="shared" si="147"/>
        <v>2.025156469391575</v>
      </c>
      <c r="AA489">
        <f t="shared" si="152"/>
        <v>0.11528964738982818</v>
      </c>
      <c r="AB489">
        <f t="shared" si="148"/>
        <v>2.149752274574058</v>
      </c>
      <c r="AD489" s="6">
        <f t="shared" si="149"/>
        <v>8.17737993967473</v>
      </c>
      <c r="AE489" s="5">
        <f t="shared" si="134"/>
        <v>2.57523213873845</v>
      </c>
      <c r="AH489" s="6">
        <f t="shared" si="150"/>
        <v>2.2897824241487053</v>
      </c>
      <c r="AI489" s="6">
        <f t="shared" si="151"/>
        <v>2.6021092020415093</v>
      </c>
      <c r="AK489">
        <f t="shared" si="135"/>
        <v>683.4271171071091</v>
      </c>
      <c r="AL489">
        <v>686.1</v>
      </c>
      <c r="AQ489">
        <f t="shared" si="136"/>
        <v>2.1930579983255774</v>
      </c>
      <c r="AT489" s="1">
        <v>0.5847222222222223</v>
      </c>
      <c r="AU489">
        <v>686.1</v>
      </c>
      <c r="AV489">
        <v>860.055</v>
      </c>
      <c r="AW489">
        <v>72.169</v>
      </c>
      <c r="AX489">
        <v>1.57909</v>
      </c>
    </row>
    <row r="490" spans="8:50" ht="12.75">
      <c r="H490" t="s">
        <v>6</v>
      </c>
      <c r="I490" s="1">
        <v>0.5854166666666667</v>
      </c>
      <c r="J490">
        <v>993.16</v>
      </c>
      <c r="K490">
        <v>50.9144</v>
      </c>
      <c r="L490">
        <v>224.17203</v>
      </c>
      <c r="M490">
        <v>1.5836</v>
      </c>
      <c r="N490">
        <f t="shared" si="137"/>
        <v>1.5836026434738868</v>
      </c>
      <c r="O490">
        <f t="shared" si="138"/>
        <v>39.0856</v>
      </c>
      <c r="P490">
        <f t="shared" si="139"/>
        <v>0.022432736014624605</v>
      </c>
      <c r="Q490">
        <f t="shared" si="140"/>
        <v>39.10803273601462</v>
      </c>
      <c r="R490">
        <f t="shared" si="141"/>
        <v>50.89196726398538</v>
      </c>
      <c r="S490">
        <f t="shared" si="142"/>
        <v>1.58284301850772</v>
      </c>
      <c r="T490">
        <f t="shared" si="143"/>
        <v>1.274272130049751</v>
      </c>
      <c r="U490">
        <f t="shared" si="144"/>
        <v>1.5045880901480586</v>
      </c>
      <c r="V490">
        <f t="shared" si="145"/>
        <v>1.2112727845165665</v>
      </c>
      <c r="X490" s="6">
        <f t="shared" si="146"/>
        <v>0.12231584202951332</v>
      </c>
      <c r="Y490">
        <f t="shared" si="147"/>
        <v>2.021397171012076</v>
      </c>
      <c r="AA490">
        <f t="shared" si="152"/>
        <v>0.11521849374601284</v>
      </c>
      <c r="AB490">
        <f t="shared" si="148"/>
        <v>2.1459132905647302</v>
      </c>
      <c r="AD490" s="6">
        <f t="shared" si="149"/>
        <v>8.156644113401159</v>
      </c>
      <c r="AE490" s="5">
        <f t="shared" si="134"/>
        <v>2.569851696531351</v>
      </c>
      <c r="AH490" s="6">
        <f t="shared" si="150"/>
        <v>2.2873661095472704</v>
      </c>
      <c r="AI490" s="6">
        <f t="shared" si="151"/>
        <v>2.599107765686427</v>
      </c>
      <c r="AK490">
        <f t="shared" si="135"/>
        <v>681.165200090928</v>
      </c>
      <c r="AL490">
        <v>684.49</v>
      </c>
      <c r="AQ490">
        <f t="shared" si="136"/>
        <v>2.167052982998589</v>
      </c>
      <c r="AT490" s="1">
        <v>0.5854166666666667</v>
      </c>
      <c r="AU490">
        <v>684.49</v>
      </c>
      <c r="AV490">
        <v>857.591</v>
      </c>
      <c r="AW490">
        <v>71.91</v>
      </c>
      <c r="AX490">
        <v>1.5836</v>
      </c>
    </row>
    <row r="491" spans="8:50" ht="12.75">
      <c r="H491" t="s">
        <v>6</v>
      </c>
      <c r="I491" s="1">
        <v>0.5861111111111111</v>
      </c>
      <c r="J491">
        <v>991.47</v>
      </c>
      <c r="K491">
        <v>51.04886</v>
      </c>
      <c r="L491">
        <v>224.44315</v>
      </c>
      <c r="M491">
        <v>1.58818</v>
      </c>
      <c r="N491">
        <f t="shared" si="137"/>
        <v>1.5881761500080191</v>
      </c>
      <c r="O491">
        <f t="shared" si="138"/>
        <v>38.95114</v>
      </c>
      <c r="P491">
        <f t="shared" si="139"/>
        <v>0.02250937969511702</v>
      </c>
      <c r="Q491">
        <f t="shared" si="140"/>
        <v>38.97364937969512</v>
      </c>
      <c r="R491">
        <f t="shared" si="141"/>
        <v>51.02635062030488</v>
      </c>
      <c r="S491">
        <f t="shared" si="142"/>
        <v>1.587408076516105</v>
      </c>
      <c r="T491">
        <f t="shared" si="143"/>
        <v>1.2779472425682556</v>
      </c>
      <c r="U491">
        <f t="shared" si="144"/>
        <v>1.5086694832614593</v>
      </c>
      <c r="V491">
        <f t="shared" si="145"/>
        <v>1.2145585212797023</v>
      </c>
      <c r="X491" s="6">
        <f t="shared" si="146"/>
        <v>0.12224830203729939</v>
      </c>
      <c r="Y491">
        <f t="shared" si="147"/>
        <v>2.0275990042872514</v>
      </c>
      <c r="AA491">
        <f t="shared" si="152"/>
        <v>0.11514656640530443</v>
      </c>
      <c r="AB491">
        <f t="shared" si="148"/>
        <v>2.152652425728057</v>
      </c>
      <c r="AD491" s="6">
        <f t="shared" si="149"/>
        <v>8.135766566389742</v>
      </c>
      <c r="AE491" s="5">
        <f t="shared" si="134"/>
        <v>2.5771298985639683</v>
      </c>
      <c r="AH491" s="6">
        <f t="shared" si="150"/>
        <v>2.2964138412962996</v>
      </c>
      <c r="AI491" s="6">
        <f t="shared" si="151"/>
        <v>2.610346447514713</v>
      </c>
      <c r="AK491">
        <f t="shared" si="135"/>
        <v>678.5706113404514</v>
      </c>
      <c r="AL491">
        <v>683.21</v>
      </c>
      <c r="AQ491">
        <f t="shared" si="136"/>
        <v>2.1285377826950613</v>
      </c>
      <c r="AT491" s="1">
        <v>0.5861111111111111</v>
      </c>
      <c r="AU491">
        <v>683.21</v>
      </c>
      <c r="AV491">
        <v>855.111</v>
      </c>
      <c r="AW491">
        <v>71.662</v>
      </c>
      <c r="AX491">
        <v>1.58818</v>
      </c>
    </row>
    <row r="492" spans="8:50" ht="12.75">
      <c r="H492" t="s">
        <v>6</v>
      </c>
      <c r="I492" s="1">
        <v>0.5868055555555556</v>
      </c>
      <c r="J492">
        <v>991.36</v>
      </c>
      <c r="K492">
        <v>51.18396</v>
      </c>
      <c r="L492">
        <v>224.71322</v>
      </c>
      <c r="M492">
        <v>1.59281</v>
      </c>
      <c r="N492">
        <f t="shared" si="137"/>
        <v>1.5928068573326477</v>
      </c>
      <c r="O492">
        <f t="shared" si="138"/>
        <v>38.81604</v>
      </c>
      <c r="P492">
        <f t="shared" si="139"/>
        <v>0.022586931879420808</v>
      </c>
      <c r="Q492">
        <f t="shared" si="140"/>
        <v>38.838626931879425</v>
      </c>
      <c r="R492">
        <f t="shared" si="141"/>
        <v>51.161373068120575</v>
      </c>
      <c r="S492">
        <f t="shared" si="142"/>
        <v>1.592030176555209</v>
      </c>
      <c r="T492">
        <f t="shared" si="143"/>
        <v>1.281668276930643</v>
      </c>
      <c r="U492">
        <f t="shared" si="144"/>
        <v>1.5128005754160512</v>
      </c>
      <c r="V492">
        <f t="shared" si="145"/>
        <v>1.217884268392784</v>
      </c>
      <c r="X492" s="6">
        <f t="shared" si="146"/>
        <v>0.12218011570689129</v>
      </c>
      <c r="Y492">
        <f t="shared" si="147"/>
        <v>2.0235491411534543</v>
      </c>
      <c r="AA492">
        <f t="shared" si="152"/>
        <v>0.11507386693093387</v>
      </c>
      <c r="AB492">
        <f t="shared" si="148"/>
        <v>2.148510993839278</v>
      </c>
      <c r="AD492" s="6">
        <f t="shared" si="149"/>
        <v>8.114749949796314</v>
      </c>
      <c r="AE492" s="5">
        <f t="shared" si="134"/>
        <v>2.5713729122043287</v>
      </c>
      <c r="AH492" s="6">
        <f t="shared" si="150"/>
        <v>2.293687750323066</v>
      </c>
      <c r="AI492" s="6">
        <f t="shared" si="151"/>
        <v>2.6069602210070117</v>
      </c>
      <c r="AK492">
        <f t="shared" si="135"/>
        <v>676.2856161669769</v>
      </c>
      <c r="AL492">
        <v>681.49</v>
      </c>
      <c r="AQ492">
        <f t="shared" si="136"/>
        <v>2.1053607175037783</v>
      </c>
      <c r="AT492" s="1">
        <v>0.5868055555555556</v>
      </c>
      <c r="AU492">
        <v>681.49</v>
      </c>
      <c r="AV492">
        <v>852.615</v>
      </c>
      <c r="AW492">
        <v>71.454</v>
      </c>
      <c r="AX492">
        <v>1.59281</v>
      </c>
    </row>
    <row r="493" spans="8:50" ht="12.75">
      <c r="H493" t="s">
        <v>6</v>
      </c>
      <c r="I493" s="1">
        <v>0.5875</v>
      </c>
      <c r="J493">
        <v>990.1</v>
      </c>
      <c r="K493">
        <v>51.3197</v>
      </c>
      <c r="L493">
        <v>224.98224</v>
      </c>
      <c r="M493">
        <v>1.5975</v>
      </c>
      <c r="N493">
        <f t="shared" si="137"/>
        <v>1.5974956339282018</v>
      </c>
      <c r="O493">
        <f t="shared" si="138"/>
        <v>38.6803</v>
      </c>
      <c r="P493">
        <f t="shared" si="139"/>
        <v>0.022665406106072383</v>
      </c>
      <c r="Q493">
        <f t="shared" si="140"/>
        <v>38.702965406106074</v>
      </c>
      <c r="R493">
        <f t="shared" si="141"/>
        <v>51.297034593893926</v>
      </c>
      <c r="S493">
        <f t="shared" si="142"/>
        <v>1.5967101833173287</v>
      </c>
      <c r="T493">
        <f t="shared" si="143"/>
        <v>1.2854359292598272</v>
      </c>
      <c r="U493">
        <f t="shared" si="144"/>
        <v>1.5169820914323568</v>
      </c>
      <c r="V493">
        <f t="shared" si="145"/>
        <v>1.2212506093745692</v>
      </c>
      <c r="X493" s="6">
        <f t="shared" si="146"/>
        <v>0.12211127652497594</v>
      </c>
      <c r="Y493">
        <f t="shared" si="147"/>
        <v>2.02685778533239</v>
      </c>
      <c r="AA493">
        <f t="shared" si="152"/>
        <v>0.11500038613728968</v>
      </c>
      <c r="AB493">
        <f t="shared" si="148"/>
        <v>2.1521857431509046</v>
      </c>
      <c r="AD493" s="6">
        <f t="shared" si="149"/>
        <v>8.093593819163889</v>
      </c>
      <c r="AE493" s="5">
        <f t="shared" si="134"/>
        <v>2.5749623822025876</v>
      </c>
      <c r="AH493" s="6">
        <f t="shared" si="150"/>
        <v>2.2994276263749196</v>
      </c>
      <c r="AI493" s="6">
        <f t="shared" si="151"/>
        <v>2.614090034585703</v>
      </c>
      <c r="AK493">
        <f t="shared" si="135"/>
        <v>673.7520120341062</v>
      </c>
      <c r="AL493">
        <v>681.01</v>
      </c>
      <c r="AQ493">
        <f t="shared" si="136"/>
        <v>2.0369757281466465</v>
      </c>
      <c r="AT493" s="1">
        <v>0.5875</v>
      </c>
      <c r="AU493">
        <v>681.01</v>
      </c>
      <c r="AV493">
        <v>850.102</v>
      </c>
      <c r="AW493">
        <v>71.237</v>
      </c>
      <c r="AX493">
        <v>1.5975</v>
      </c>
    </row>
    <row r="494" spans="8:50" ht="12.75">
      <c r="H494" t="s">
        <v>6</v>
      </c>
      <c r="I494" s="1">
        <v>0.5881944444444445</v>
      </c>
      <c r="J494">
        <v>989.33</v>
      </c>
      <c r="K494">
        <v>51.45609</v>
      </c>
      <c r="L494">
        <v>225.25023</v>
      </c>
      <c r="M494">
        <v>1.60224</v>
      </c>
      <c r="N494">
        <f t="shared" si="137"/>
        <v>1.6022437156621978</v>
      </c>
      <c r="O494">
        <f t="shared" si="138"/>
        <v>38.54391</v>
      </c>
      <c r="P494">
        <f t="shared" si="139"/>
        <v>0.022744822041147836</v>
      </c>
      <c r="Q494">
        <f t="shared" si="140"/>
        <v>38.566654822041144</v>
      </c>
      <c r="R494">
        <f t="shared" si="141"/>
        <v>51.433345177958856</v>
      </c>
      <c r="S494">
        <f t="shared" si="142"/>
        <v>1.6014493281094293</v>
      </c>
      <c r="T494">
        <f t="shared" si="143"/>
        <v>1.2892511908228705</v>
      </c>
      <c r="U494">
        <f t="shared" si="144"/>
        <v>1.5212150820090025</v>
      </c>
      <c r="V494">
        <f t="shared" si="145"/>
        <v>1.2246583900928794</v>
      </c>
      <c r="X494" s="6">
        <f t="shared" si="146"/>
        <v>0.12204177277427877</v>
      </c>
      <c r="Y494">
        <f t="shared" si="147"/>
        <v>2.0269552697546795</v>
      </c>
      <c r="AA494">
        <f t="shared" si="152"/>
        <v>0.11492610922939216</v>
      </c>
      <c r="AB494">
        <f t="shared" si="148"/>
        <v>2.1524544432394506</v>
      </c>
      <c r="AD494" s="6">
        <f t="shared" si="149"/>
        <v>8.072296168068972</v>
      </c>
      <c r="AE494" s="5">
        <f t="shared" si="134"/>
        <v>2.5744668334853498</v>
      </c>
      <c r="AH494" s="6">
        <f t="shared" si="150"/>
        <v>2.301488712264584</v>
      </c>
      <c r="AI494" s="6">
        <f t="shared" si="151"/>
        <v>2.6166502219539005</v>
      </c>
      <c r="AK494">
        <f t="shared" si="135"/>
        <v>671.3048210670507</v>
      </c>
      <c r="AL494">
        <v>681.21</v>
      </c>
      <c r="AQ494">
        <f t="shared" si="136"/>
        <v>1.9437765686516477</v>
      </c>
      <c r="AT494" s="1">
        <v>0.5881944444444445</v>
      </c>
      <c r="AU494">
        <v>681.21</v>
      </c>
      <c r="AV494">
        <v>847.573</v>
      </c>
      <c r="AW494">
        <v>71.104</v>
      </c>
      <c r="AX494">
        <v>1.60224</v>
      </c>
    </row>
    <row r="495" spans="8:50" ht="12.75">
      <c r="H495" t="s">
        <v>6</v>
      </c>
      <c r="I495" s="1">
        <v>0.5888888888888889</v>
      </c>
      <c r="J495">
        <v>988.26</v>
      </c>
      <c r="K495">
        <v>51.5931</v>
      </c>
      <c r="L495">
        <v>225.51718</v>
      </c>
      <c r="M495">
        <v>1.60705</v>
      </c>
      <c r="N495">
        <f t="shared" si="137"/>
        <v>1.6070509588034372</v>
      </c>
      <c r="O495">
        <f t="shared" si="138"/>
        <v>38.4069</v>
      </c>
      <c r="P495">
        <f t="shared" si="139"/>
        <v>0.022825176267323347</v>
      </c>
      <c r="Q495">
        <f t="shared" si="140"/>
        <v>38.429725176267326</v>
      </c>
      <c r="R495">
        <f t="shared" si="141"/>
        <v>51.570274823732674</v>
      </c>
      <c r="S495">
        <f t="shared" si="142"/>
        <v>1.606247465162892</v>
      </c>
      <c r="T495">
        <f t="shared" si="143"/>
        <v>1.2931139442683455</v>
      </c>
      <c r="U495">
        <f t="shared" si="144"/>
        <v>1.5254993664635639</v>
      </c>
      <c r="V495">
        <f t="shared" si="145"/>
        <v>1.228107465088832</v>
      </c>
      <c r="X495" s="6">
        <f t="shared" si="146"/>
        <v>0.12197161307325581</v>
      </c>
      <c r="Y495">
        <f t="shared" si="147"/>
        <v>2.028923769462345</v>
      </c>
      <c r="AA495">
        <f t="shared" si="152"/>
        <v>0.1148510431116302</v>
      </c>
      <c r="AB495">
        <f t="shared" si="148"/>
        <v>2.1547136034581915</v>
      </c>
      <c r="AD495" s="6">
        <f t="shared" si="149"/>
        <v>8.050861243177346</v>
      </c>
      <c r="AE495" s="5">
        <f t="shared" si="134"/>
        <v>2.576342714887716</v>
      </c>
      <c r="AH495" s="6">
        <f t="shared" si="150"/>
        <v>2.3057074247205156</v>
      </c>
      <c r="AI495" s="6">
        <f t="shared" si="151"/>
        <v>2.6218905151381375</v>
      </c>
      <c r="AK495">
        <f t="shared" si="135"/>
        <v>668.782355610773</v>
      </c>
      <c r="AL495">
        <v>678.75</v>
      </c>
      <c r="AQ495">
        <f t="shared" si="136"/>
        <v>1.9454897137603548</v>
      </c>
      <c r="AT495" s="1">
        <v>0.5888888888888889</v>
      </c>
      <c r="AU495">
        <v>678.75</v>
      </c>
      <c r="AV495">
        <v>845.026</v>
      </c>
      <c r="AW495">
        <v>70.84</v>
      </c>
      <c r="AX495">
        <v>1.60705</v>
      </c>
    </row>
    <row r="496" spans="8:50" ht="12.75">
      <c r="H496" t="s">
        <v>6</v>
      </c>
      <c r="I496" s="1">
        <v>0.5895833333333333</v>
      </c>
      <c r="J496">
        <v>987.49</v>
      </c>
      <c r="K496">
        <v>51.73073</v>
      </c>
      <c r="L496">
        <v>225.7831</v>
      </c>
      <c r="M496">
        <v>1.61192</v>
      </c>
      <c r="N496">
        <f t="shared" si="137"/>
        <v>1.6119182702108283</v>
      </c>
      <c r="O496">
        <f t="shared" si="138"/>
        <v>38.26927</v>
      </c>
      <c r="P496">
        <f t="shared" si="139"/>
        <v>0.0229064829402654</v>
      </c>
      <c r="Q496">
        <f t="shared" si="140"/>
        <v>38.29217648294026</v>
      </c>
      <c r="R496">
        <f t="shared" si="141"/>
        <v>51.70782351705974</v>
      </c>
      <c r="S496">
        <f t="shared" si="142"/>
        <v>1.6111054972564869</v>
      </c>
      <c r="T496">
        <f t="shared" si="143"/>
        <v>1.297024916380786</v>
      </c>
      <c r="U496">
        <f t="shared" si="144"/>
        <v>1.5298356995132372</v>
      </c>
      <c r="V496">
        <f t="shared" si="145"/>
        <v>1.2315984419495833</v>
      </c>
      <c r="X496" s="6">
        <f t="shared" si="146"/>
        <v>0.12190079076647259</v>
      </c>
      <c r="Y496">
        <f t="shared" si="147"/>
        <v>2.0289109413744617</v>
      </c>
      <c r="AA496">
        <f t="shared" si="152"/>
        <v>0.114775178348669</v>
      </c>
      <c r="AB496">
        <f t="shared" si="148"/>
        <v>2.1548722616396905</v>
      </c>
      <c r="AD496" s="6">
        <f t="shared" si="149"/>
        <v>8.02928862103946</v>
      </c>
      <c r="AE496" s="5">
        <f t="shared" si="134"/>
        <v>2.5756977320493615</v>
      </c>
      <c r="AH496" s="6">
        <f t="shared" si="150"/>
        <v>2.3076618323213385</v>
      </c>
      <c r="AI496" s="6">
        <f t="shared" si="151"/>
        <v>2.6243181915765765</v>
      </c>
      <c r="AK496">
        <f t="shared" si="135"/>
        <v>666.3069658932053</v>
      </c>
      <c r="AL496">
        <v>674.96</v>
      </c>
      <c r="AQ496">
        <f t="shared" si="136"/>
        <v>1.9944422362865177</v>
      </c>
      <c r="AT496" s="1">
        <v>0.5895833333333333</v>
      </c>
      <c r="AU496">
        <v>674.96</v>
      </c>
      <c r="AV496">
        <v>842.464</v>
      </c>
      <c r="AW496">
        <v>70.597</v>
      </c>
      <c r="AX496">
        <v>1.61192</v>
      </c>
    </row>
    <row r="497" spans="8:50" ht="12.75">
      <c r="H497" t="s">
        <v>6</v>
      </c>
      <c r="I497" s="1">
        <v>0.5902777777777778</v>
      </c>
      <c r="J497">
        <v>987.71</v>
      </c>
      <c r="K497">
        <v>51.86899</v>
      </c>
      <c r="L497">
        <v>226.04799</v>
      </c>
      <c r="M497">
        <v>1.61685</v>
      </c>
      <c r="N497">
        <f t="shared" si="137"/>
        <v>1.6168469334547704</v>
      </c>
      <c r="O497">
        <f t="shared" si="138"/>
        <v>38.13101</v>
      </c>
      <c r="P497">
        <f t="shared" si="139"/>
        <v>0.022988762487180743</v>
      </c>
      <c r="Q497">
        <f t="shared" si="140"/>
        <v>38.153998762487184</v>
      </c>
      <c r="R497">
        <f t="shared" si="141"/>
        <v>51.846001237512816</v>
      </c>
      <c r="S497">
        <f t="shared" si="142"/>
        <v>1.6160247030692416</v>
      </c>
      <c r="T497">
        <f t="shared" si="143"/>
        <v>1.3009851365642646</v>
      </c>
      <c r="U497">
        <f t="shared" si="144"/>
        <v>1.534225169599777</v>
      </c>
      <c r="V497">
        <f t="shared" si="145"/>
        <v>1.235132196928165</v>
      </c>
      <c r="X497" s="6">
        <f t="shared" si="146"/>
        <v>0.12182929391636595</v>
      </c>
      <c r="Y497">
        <f t="shared" si="147"/>
        <v>2.0225165101710862</v>
      </c>
      <c r="AA497">
        <f t="shared" si="152"/>
        <v>0.11469849979112057</v>
      </c>
      <c r="AB497">
        <f t="shared" si="148"/>
        <v>2.1482561569424408</v>
      </c>
      <c r="AD497" s="6">
        <f t="shared" si="149"/>
        <v>8.007576307574398</v>
      </c>
      <c r="AE497" s="5">
        <f t="shared" si="134"/>
        <v>2.5669489013130047</v>
      </c>
      <c r="AH497" s="6">
        <f t="shared" si="150"/>
        <v>2.302308899997195</v>
      </c>
      <c r="AI497" s="6">
        <f t="shared" si="151"/>
        <v>2.6176690219384673</v>
      </c>
      <c r="AK497">
        <f t="shared" si="135"/>
        <v>664.0167656685951</v>
      </c>
      <c r="AL497">
        <v>671.84</v>
      </c>
      <c r="AQ497">
        <f t="shared" si="136"/>
        <v>2.0188468815374914</v>
      </c>
      <c r="AT497" s="1">
        <v>0.5902777777777778</v>
      </c>
      <c r="AU497">
        <v>671.84</v>
      </c>
      <c r="AV497">
        <v>839.885</v>
      </c>
      <c r="AW497">
        <v>70.303</v>
      </c>
      <c r="AX497">
        <v>1.61685</v>
      </c>
    </row>
    <row r="498" spans="8:50" ht="12.75">
      <c r="H498" t="s">
        <v>6</v>
      </c>
      <c r="I498" s="1">
        <v>0.5909722222222222</v>
      </c>
      <c r="J498">
        <v>988.19</v>
      </c>
      <c r="K498">
        <v>52.00786</v>
      </c>
      <c r="L498">
        <v>226.31186</v>
      </c>
      <c r="M498">
        <v>1.62184</v>
      </c>
      <c r="N498">
        <f t="shared" si="137"/>
        <v>1.621837180577157</v>
      </c>
      <c r="O498">
        <f t="shared" si="138"/>
        <v>37.99214</v>
      </c>
      <c r="P498">
        <f t="shared" si="139"/>
        <v>0.023072017767025832</v>
      </c>
      <c r="Q498">
        <f t="shared" si="140"/>
        <v>38.01521201776703</v>
      </c>
      <c r="R498">
        <f t="shared" si="141"/>
        <v>51.98478798223297</v>
      </c>
      <c r="S498">
        <f t="shared" si="142"/>
        <v>1.6210053116820033</v>
      </c>
      <c r="T498">
        <f t="shared" si="143"/>
        <v>1.3049947892409473</v>
      </c>
      <c r="U498">
        <f t="shared" si="144"/>
        <v>1.538667926946989</v>
      </c>
      <c r="V498">
        <f t="shared" si="145"/>
        <v>1.2387088509626651</v>
      </c>
      <c r="X498" s="6">
        <f t="shared" si="146"/>
        <v>0.12175712601131558</v>
      </c>
      <c r="Y498">
        <f t="shared" si="147"/>
        <v>2.014439586107648</v>
      </c>
      <c r="AA498">
        <f t="shared" si="152"/>
        <v>0.1146210087900726</v>
      </c>
      <c r="AB498">
        <f t="shared" si="148"/>
        <v>2.1398553120144452</v>
      </c>
      <c r="AD498" s="6">
        <f t="shared" si="149"/>
        <v>7.9857270226675094</v>
      </c>
      <c r="AE498" s="5">
        <f t="shared" si="134"/>
        <v>2.556064882881162</v>
      </c>
      <c r="AH498" s="6">
        <f t="shared" si="150"/>
        <v>2.2950436364409175</v>
      </c>
      <c r="AI498" s="6">
        <f t="shared" si="151"/>
        <v>2.6086444412178458</v>
      </c>
      <c r="AK498">
        <f t="shared" si="135"/>
        <v>661.7638511488805</v>
      </c>
      <c r="AL498">
        <v>670.47</v>
      </c>
      <c r="AQ498">
        <f t="shared" si="136"/>
        <v>1.9797051380247628</v>
      </c>
      <c r="AT498" s="1">
        <v>0.5909722222222222</v>
      </c>
      <c r="AU498">
        <v>670.47</v>
      </c>
      <c r="AV498">
        <v>837.289</v>
      </c>
      <c r="AW498">
        <v>70.154</v>
      </c>
      <c r="AX498">
        <v>1.62184</v>
      </c>
    </row>
    <row r="499" spans="8:50" ht="12.75">
      <c r="H499" t="s">
        <v>6</v>
      </c>
      <c r="I499" s="1">
        <v>0.5916666666666667</v>
      </c>
      <c r="J499">
        <v>987.47</v>
      </c>
      <c r="K499">
        <v>52.14734</v>
      </c>
      <c r="L499">
        <v>226.57471</v>
      </c>
      <c r="M499">
        <v>1.62689</v>
      </c>
      <c r="N499">
        <f t="shared" si="137"/>
        <v>1.626889967659971</v>
      </c>
      <c r="O499">
        <f t="shared" si="138"/>
        <v>37.85266</v>
      </c>
      <c r="P499">
        <f t="shared" si="139"/>
        <v>0.023156263721222776</v>
      </c>
      <c r="Q499">
        <f t="shared" si="140"/>
        <v>37.87581626372122</v>
      </c>
      <c r="R499">
        <f t="shared" si="141"/>
        <v>52.12418373627878</v>
      </c>
      <c r="S499">
        <f t="shared" si="142"/>
        <v>1.6260482747472265</v>
      </c>
      <c r="T499">
        <f t="shared" si="143"/>
        <v>1.3090546405412629</v>
      </c>
      <c r="U499">
        <f t="shared" si="144"/>
        <v>1.5431647651124978</v>
      </c>
      <c r="V499">
        <f t="shared" si="145"/>
        <v>1.2423290429088343</v>
      </c>
      <c r="X499" s="6">
        <f t="shared" si="146"/>
        <v>0.12168428017267922</v>
      </c>
      <c r="Y499">
        <f t="shared" si="147"/>
        <v>2.013969983328313</v>
      </c>
      <c r="AA499">
        <f t="shared" si="152"/>
        <v>0.11454269555097553</v>
      </c>
      <c r="AB499">
        <f t="shared" si="148"/>
        <v>2.1395383313781404</v>
      </c>
      <c r="AD499" s="6">
        <f t="shared" si="149"/>
        <v>7.963740355667149</v>
      </c>
      <c r="AE499" s="5">
        <f t="shared" si="134"/>
        <v>2.554831943235877</v>
      </c>
      <c r="AH499" s="6">
        <f t="shared" si="150"/>
        <v>2.296512604413969</v>
      </c>
      <c r="AI499" s="6">
        <f t="shared" si="151"/>
        <v>2.6104691265780016</v>
      </c>
      <c r="AK499">
        <f t="shared" si="135"/>
        <v>659.2563159623799</v>
      </c>
      <c r="AL499">
        <v>668.08</v>
      </c>
      <c r="AQ499">
        <f t="shared" si="136"/>
        <v>1.9767332835414269</v>
      </c>
      <c r="AT499" s="1">
        <v>0.5916666666666667</v>
      </c>
      <c r="AU499">
        <v>668.08</v>
      </c>
      <c r="AV499">
        <v>834.678</v>
      </c>
      <c r="AW499">
        <v>69.885</v>
      </c>
      <c r="AX499">
        <v>1.62689</v>
      </c>
    </row>
    <row r="500" spans="8:50" ht="12.75">
      <c r="H500" t="s">
        <v>6</v>
      </c>
      <c r="I500" s="1">
        <v>0.5923611111111111</v>
      </c>
      <c r="J500">
        <v>984.55</v>
      </c>
      <c r="K500">
        <v>52.28742</v>
      </c>
      <c r="L500">
        <v>226.83654</v>
      </c>
      <c r="M500">
        <v>1.63201</v>
      </c>
      <c r="N500">
        <f t="shared" si="137"/>
        <v>1.6320059041219301</v>
      </c>
      <c r="O500">
        <f t="shared" si="138"/>
        <v>37.71258</v>
      </c>
      <c r="P500">
        <f t="shared" si="139"/>
        <v>0.023241509501087696</v>
      </c>
      <c r="Q500">
        <f t="shared" si="140"/>
        <v>37.73582150950109</v>
      </c>
      <c r="R500">
        <f t="shared" si="141"/>
        <v>52.26417849049891</v>
      </c>
      <c r="S500">
        <f t="shared" si="142"/>
        <v>1.631154197839922</v>
      </c>
      <c r="T500">
        <f t="shared" si="143"/>
        <v>1.3131651779850413</v>
      </c>
      <c r="U500">
        <f t="shared" si="144"/>
        <v>1.547716167436549</v>
      </c>
      <c r="V500">
        <f t="shared" si="145"/>
        <v>1.2459931618810682</v>
      </c>
      <c r="X500" s="6">
        <f t="shared" si="146"/>
        <v>0.12161075468128235</v>
      </c>
      <c r="Y500">
        <f t="shared" si="147"/>
        <v>2.0274238817994092</v>
      </c>
      <c r="AA500">
        <f t="shared" si="152"/>
        <v>0.11446355578875404</v>
      </c>
      <c r="AB500">
        <f t="shared" si="148"/>
        <v>2.1540179022527375</v>
      </c>
      <c r="AD500" s="6">
        <f t="shared" si="149"/>
        <v>7.941617478136219</v>
      </c>
      <c r="AE500" s="5">
        <f t="shared" si="134"/>
        <v>2.571253310936151</v>
      </c>
      <c r="AH500" s="6">
        <f t="shared" si="150"/>
        <v>2.313938894632952</v>
      </c>
      <c r="AI500" s="6">
        <f t="shared" si="151"/>
        <v>2.6321152735517486</v>
      </c>
      <c r="AK500">
        <f t="shared" si="135"/>
        <v>656.2962975719021</v>
      </c>
      <c r="AL500">
        <v>664.92</v>
      </c>
      <c r="AQ500">
        <f t="shared" si="136"/>
        <v>2.000944623435559</v>
      </c>
      <c r="AT500" s="1">
        <v>0.5923611111111111</v>
      </c>
      <c r="AU500">
        <v>664.92</v>
      </c>
      <c r="AV500">
        <v>832.05</v>
      </c>
      <c r="AW500">
        <v>69.612</v>
      </c>
      <c r="AX500">
        <v>1.63201</v>
      </c>
    </row>
    <row r="501" spans="8:50" ht="12.75">
      <c r="H501" t="s">
        <v>6</v>
      </c>
      <c r="I501" s="1">
        <v>0.5930555555555556</v>
      </c>
      <c r="J501">
        <v>981.1</v>
      </c>
      <c r="K501">
        <v>52.42811</v>
      </c>
      <c r="L501">
        <v>227.09737</v>
      </c>
      <c r="M501">
        <v>1.63719</v>
      </c>
      <c r="N501">
        <f t="shared" si="137"/>
        <v>1.6371863473157136</v>
      </c>
      <c r="O501">
        <f t="shared" si="138"/>
        <v>37.57189</v>
      </c>
      <c r="P501">
        <f t="shared" si="139"/>
        <v>0.023327776708490684</v>
      </c>
      <c r="Q501">
        <f t="shared" si="140"/>
        <v>37.595217776708495</v>
      </c>
      <c r="R501">
        <f t="shared" si="141"/>
        <v>52.404782223291505</v>
      </c>
      <c r="S501">
        <f t="shared" si="142"/>
        <v>1.636324432911326</v>
      </c>
      <c r="T501">
        <f t="shared" si="143"/>
        <v>1.3173274899643477</v>
      </c>
      <c r="U501">
        <f t="shared" si="144"/>
        <v>1.5523232808518637</v>
      </c>
      <c r="V501">
        <f t="shared" si="145"/>
        <v>1.2497021312207117</v>
      </c>
      <c r="X501" s="6">
        <f t="shared" si="146"/>
        <v>0.12153653724256124</v>
      </c>
      <c r="Y501">
        <f t="shared" si="147"/>
        <v>2.0441772157526974</v>
      </c>
      <c r="AA501">
        <f t="shared" si="152"/>
        <v>0.11438357379420194</v>
      </c>
      <c r="AB501">
        <f t="shared" si="148"/>
        <v>2.172009599557697</v>
      </c>
      <c r="AD501" s="6">
        <f t="shared" si="149"/>
        <v>7.919356407490312</v>
      </c>
      <c r="AE501" s="5">
        <f t="shared" si="134"/>
        <v>2.5918451157606883</v>
      </c>
      <c r="AH501" s="6">
        <f t="shared" si="150"/>
        <v>2.3351398810640323</v>
      </c>
      <c r="AI501" s="6">
        <f t="shared" si="151"/>
        <v>2.658450176879346</v>
      </c>
      <c r="AK501">
        <f t="shared" si="135"/>
        <v>653.2191607933826</v>
      </c>
      <c r="AL501">
        <v>661.16</v>
      </c>
      <c r="AQ501">
        <f t="shared" si="136"/>
        <v>2.0463478969068403</v>
      </c>
      <c r="AT501" s="1">
        <v>0.5930555555555556</v>
      </c>
      <c r="AU501">
        <v>661.16</v>
      </c>
      <c r="AV501">
        <v>829.405</v>
      </c>
      <c r="AW501">
        <v>69.155</v>
      </c>
      <c r="AX501">
        <v>1.63719</v>
      </c>
    </row>
    <row r="502" spans="8:50" ht="12.75">
      <c r="H502" t="s">
        <v>6</v>
      </c>
      <c r="I502" s="1">
        <v>0.59375</v>
      </c>
      <c r="J502">
        <v>980.67</v>
      </c>
      <c r="K502">
        <v>52.56938</v>
      </c>
      <c r="L502">
        <v>227.35719</v>
      </c>
      <c r="M502">
        <v>1.64243</v>
      </c>
      <c r="N502">
        <f t="shared" si="137"/>
        <v>1.6424311964966263</v>
      </c>
      <c r="O502">
        <f t="shared" si="138"/>
        <v>37.43062</v>
      </c>
      <c r="P502">
        <f t="shared" si="139"/>
        <v>0.023415062656084867</v>
      </c>
      <c r="Q502">
        <f t="shared" si="140"/>
        <v>37.45403506265608</v>
      </c>
      <c r="R502">
        <f t="shared" si="141"/>
        <v>52.54596493734392</v>
      </c>
      <c r="S502">
        <f t="shared" si="142"/>
        <v>1.6415588765967513</v>
      </c>
      <c r="T502">
        <f t="shared" si="143"/>
        <v>1.3215414932651555</v>
      </c>
      <c r="U502">
        <f t="shared" si="144"/>
        <v>1.5569859538324942</v>
      </c>
      <c r="V502">
        <f t="shared" si="145"/>
        <v>1.2534558289413833</v>
      </c>
      <c r="X502" s="6">
        <f t="shared" si="146"/>
        <v>0.1214616366111411</v>
      </c>
      <c r="Y502">
        <f t="shared" si="147"/>
        <v>2.041646541127617</v>
      </c>
      <c r="AA502">
        <f t="shared" si="152"/>
        <v>0.1143027565077648</v>
      </c>
      <c r="AB502">
        <f t="shared" si="148"/>
        <v>2.1695166227245783</v>
      </c>
      <c r="AD502" s="6">
        <f t="shared" si="149"/>
        <v>7.896961497754209</v>
      </c>
      <c r="AE502" s="5">
        <f t="shared" si="134"/>
        <v>2.587977582019587</v>
      </c>
      <c r="AH502" s="6">
        <f t="shared" si="150"/>
        <v>2.3342668438264838</v>
      </c>
      <c r="AI502" s="6">
        <f t="shared" si="151"/>
        <v>2.657365729637848</v>
      </c>
      <c r="AK502">
        <f t="shared" si="135"/>
        <v>650.7315329029074</v>
      </c>
      <c r="AL502">
        <v>658.13</v>
      </c>
      <c r="AQ502">
        <f t="shared" si="136"/>
        <v>2.0649279973902526</v>
      </c>
      <c r="AT502" s="1">
        <v>0.59375</v>
      </c>
      <c r="AU502">
        <v>658.13</v>
      </c>
      <c r="AV502">
        <v>826.745</v>
      </c>
      <c r="AW502">
        <v>68.942</v>
      </c>
      <c r="AX502">
        <v>1.64243</v>
      </c>
    </row>
    <row r="503" spans="8:50" ht="12.75">
      <c r="H503" t="s">
        <v>6</v>
      </c>
      <c r="I503" s="1">
        <v>0.5944444444444444</v>
      </c>
      <c r="J503">
        <v>979.24</v>
      </c>
      <c r="K503">
        <v>52.71124</v>
      </c>
      <c r="L503">
        <v>227.61601</v>
      </c>
      <c r="M503">
        <v>1.64774</v>
      </c>
      <c r="N503">
        <f t="shared" si="137"/>
        <v>1.6477418388483451</v>
      </c>
      <c r="O503">
        <f t="shared" si="138"/>
        <v>37.28876</v>
      </c>
      <c r="P503">
        <f t="shared" si="139"/>
        <v>0.023503389425799808</v>
      </c>
      <c r="Q503">
        <f t="shared" si="140"/>
        <v>37.3122633894258</v>
      </c>
      <c r="R503">
        <f t="shared" si="141"/>
        <v>52.6877366105742</v>
      </c>
      <c r="S503">
        <f t="shared" si="142"/>
        <v>1.6468589104329685</v>
      </c>
      <c r="T503">
        <f t="shared" si="143"/>
        <v>1.325808300097446</v>
      </c>
      <c r="U503">
        <f t="shared" si="144"/>
        <v>1.5617053563266614</v>
      </c>
      <c r="V503">
        <f t="shared" si="145"/>
        <v>1.2572551969131196</v>
      </c>
      <c r="X503" s="6">
        <f t="shared" si="146"/>
        <v>0.12138604038832466</v>
      </c>
      <c r="Y503">
        <f t="shared" si="147"/>
        <v>2.0454107223091937</v>
      </c>
      <c r="AA503">
        <f t="shared" si="152"/>
        <v>0.11422108803884658</v>
      </c>
      <c r="AB503">
        <f t="shared" si="148"/>
        <v>2.173716892492695</v>
      </c>
      <c r="AD503" s="6">
        <f t="shared" si="149"/>
        <v>7.874430781410831</v>
      </c>
      <c r="AE503" s="5">
        <f t="shared" si="134"/>
        <v>2.592084627939272</v>
      </c>
      <c r="AH503" s="6">
        <f t="shared" si="150"/>
        <v>2.3406065436361785</v>
      </c>
      <c r="AI503" s="6">
        <f t="shared" si="151"/>
        <v>2.665240617070894</v>
      </c>
      <c r="AK503">
        <f t="shared" si="135"/>
        <v>648.0317088755363</v>
      </c>
      <c r="AL503">
        <v>656.09</v>
      </c>
      <c r="AQ503">
        <f t="shared" si="136"/>
        <v>2.0471290048737036</v>
      </c>
      <c r="AT503" s="1">
        <v>0.5944444444444444</v>
      </c>
      <c r="AU503">
        <v>656.09</v>
      </c>
      <c r="AV503">
        <v>824.068</v>
      </c>
      <c r="AW503">
        <v>68.647</v>
      </c>
      <c r="AX503">
        <v>1.64774</v>
      </c>
    </row>
    <row r="504" spans="8:50" ht="12.75">
      <c r="H504" t="s">
        <v>6</v>
      </c>
      <c r="I504" s="1">
        <v>0.5951388888888889</v>
      </c>
      <c r="J504">
        <v>977.08</v>
      </c>
      <c r="K504">
        <v>52.85369</v>
      </c>
      <c r="L504">
        <v>227.87383</v>
      </c>
      <c r="M504">
        <v>1.65312</v>
      </c>
      <c r="N504">
        <f t="shared" si="137"/>
        <v>1.6531193165013545</v>
      </c>
      <c r="O504">
        <f t="shared" si="138"/>
        <v>37.14631</v>
      </c>
      <c r="P504">
        <f t="shared" si="139"/>
        <v>0.02359277333534244</v>
      </c>
      <c r="Q504">
        <f t="shared" si="140"/>
        <v>37.169902773335345</v>
      </c>
      <c r="R504">
        <f t="shared" si="141"/>
        <v>52.830097226664655</v>
      </c>
      <c r="S504">
        <f t="shared" si="142"/>
        <v>1.652225571472148</v>
      </c>
      <c r="T504">
        <f t="shared" si="143"/>
        <v>1.3301287453429247</v>
      </c>
      <c r="U504">
        <f t="shared" si="144"/>
        <v>1.5664823492651503</v>
      </c>
      <c r="V504">
        <f t="shared" si="145"/>
        <v>1.2611009282306194</v>
      </c>
      <c r="X504" s="6">
        <f t="shared" si="146"/>
        <v>0.12130974132985194</v>
      </c>
      <c r="Y504">
        <f t="shared" si="147"/>
        <v>2.053734555903775</v>
      </c>
      <c r="AA504">
        <f t="shared" si="152"/>
        <v>0.1141385579986639</v>
      </c>
      <c r="AB504">
        <f t="shared" si="148"/>
        <v>2.182768138176248</v>
      </c>
      <c r="AD504" s="6">
        <f t="shared" si="149"/>
        <v>7.851763873397189</v>
      </c>
      <c r="AE504" s="5">
        <f t="shared" si="134"/>
        <v>2.601961683628231</v>
      </c>
      <c r="AH504" s="6">
        <f t="shared" si="150"/>
        <v>2.352165735073465</v>
      </c>
      <c r="AI504" s="6">
        <f t="shared" si="151"/>
        <v>2.6795989201638046</v>
      </c>
      <c r="AK504">
        <f t="shared" si="135"/>
        <v>645.1746193764643</v>
      </c>
      <c r="AL504">
        <v>653.69</v>
      </c>
      <c r="AQ504">
        <f t="shared" si="136"/>
        <v>2.041798964858251</v>
      </c>
      <c r="AT504" s="1">
        <v>0.5951388888888889</v>
      </c>
      <c r="AU504">
        <v>653.69</v>
      </c>
      <c r="AV504">
        <v>821.376</v>
      </c>
      <c r="AW504">
        <v>68.335</v>
      </c>
      <c r="AX504">
        <v>1.65312</v>
      </c>
    </row>
    <row r="505" spans="8:50" ht="12.75">
      <c r="H505" t="s">
        <v>6</v>
      </c>
      <c r="I505" s="1">
        <v>0.5958333333333333</v>
      </c>
      <c r="J505">
        <v>978.36</v>
      </c>
      <c r="K505">
        <v>52.99672</v>
      </c>
      <c r="L505">
        <v>228.13066</v>
      </c>
      <c r="M505">
        <v>1.65856</v>
      </c>
      <c r="N505">
        <f t="shared" si="137"/>
        <v>1.6585643115149633</v>
      </c>
      <c r="O505">
        <f t="shared" si="138"/>
        <v>37.00328</v>
      </c>
      <c r="P505">
        <f t="shared" si="139"/>
        <v>0.023683224707079755</v>
      </c>
      <c r="Q505">
        <f t="shared" si="140"/>
        <v>37.026963224707075</v>
      </c>
      <c r="R505">
        <f t="shared" si="141"/>
        <v>52.973036775292925</v>
      </c>
      <c r="S505">
        <f t="shared" si="142"/>
        <v>1.657659537315291</v>
      </c>
      <c r="T505">
        <f t="shared" si="143"/>
        <v>1.334503374506142</v>
      </c>
      <c r="U505">
        <f t="shared" si="144"/>
        <v>1.5713174717665808</v>
      </c>
      <c r="V505">
        <f t="shared" si="145"/>
        <v>1.2649934569128116</v>
      </c>
      <c r="X505" s="6">
        <f t="shared" si="146"/>
        <v>0.12123273747935329</v>
      </c>
      <c r="Y505">
        <f t="shared" si="147"/>
        <v>2.040210419157021</v>
      </c>
      <c r="AA505">
        <f t="shared" si="152"/>
        <v>0.11405516167909127</v>
      </c>
      <c r="AB505">
        <f t="shared" si="148"/>
        <v>2.1686023719314687</v>
      </c>
      <c r="AD505" s="6">
        <f t="shared" si="149"/>
        <v>7.8289619860613335</v>
      </c>
      <c r="AE505" s="5">
        <f t="shared" si="134"/>
        <v>2.584156035851959</v>
      </c>
      <c r="AH505" s="6">
        <f t="shared" si="150"/>
        <v>2.338756823627051</v>
      </c>
      <c r="AI505" s="6">
        <f t="shared" si="151"/>
        <v>2.6629429788085504</v>
      </c>
      <c r="AK505">
        <f t="shared" si="135"/>
        <v>642.983957895297</v>
      </c>
      <c r="AL505">
        <v>651.67</v>
      </c>
      <c r="AQ505">
        <f t="shared" si="136"/>
        <v>2.022181723619757</v>
      </c>
      <c r="AT505" s="1">
        <v>0.5958333333333333</v>
      </c>
      <c r="AU505">
        <v>651.67</v>
      </c>
      <c r="AV505">
        <v>818.667</v>
      </c>
      <c r="AW505">
        <v>68.193</v>
      </c>
      <c r="AX505">
        <v>1.65856</v>
      </c>
    </row>
    <row r="506" spans="8:50" ht="12.75">
      <c r="H506" t="s">
        <v>6</v>
      </c>
      <c r="I506" s="1">
        <v>0.5965277777777778</v>
      </c>
      <c r="J506">
        <v>978.69</v>
      </c>
      <c r="K506">
        <v>53.14031</v>
      </c>
      <c r="L506">
        <v>228.38651</v>
      </c>
      <c r="M506">
        <v>1.66408</v>
      </c>
      <c r="N506">
        <f t="shared" si="137"/>
        <v>1.6640771301498152</v>
      </c>
      <c r="O506">
        <f t="shared" si="138"/>
        <v>36.85969</v>
      </c>
      <c r="P506">
        <f t="shared" si="139"/>
        <v>0.023774747625718</v>
      </c>
      <c r="Q506">
        <f t="shared" si="140"/>
        <v>36.883464747625716</v>
      </c>
      <c r="R506">
        <f t="shared" si="141"/>
        <v>53.116535252374284</v>
      </c>
      <c r="S506">
        <f t="shared" si="142"/>
        <v>1.6631611104399975</v>
      </c>
      <c r="T506">
        <f t="shared" si="143"/>
        <v>1.338932431097524</v>
      </c>
      <c r="U506">
        <f t="shared" si="144"/>
        <v>1.576210927764418</v>
      </c>
      <c r="V506">
        <f t="shared" si="145"/>
        <v>1.2689329471368944</v>
      </c>
      <c r="X506" s="6">
        <f t="shared" si="146"/>
        <v>0.12115503230607422</v>
      </c>
      <c r="Y506">
        <f t="shared" si="147"/>
        <v>2.0326868650967627</v>
      </c>
      <c r="AA506">
        <f t="shared" si="152"/>
        <v>0.11397090023795574</v>
      </c>
      <c r="AB506">
        <f t="shared" si="148"/>
        <v>2.1608168602226727</v>
      </c>
      <c r="AD506" s="6">
        <f t="shared" si="149"/>
        <v>7.806027944150275</v>
      </c>
      <c r="AE506" s="5">
        <f t="shared" si="134"/>
        <v>2.5739535258785278</v>
      </c>
      <c r="AH506" s="6">
        <f t="shared" si="150"/>
        <v>2.3322256311659015</v>
      </c>
      <c r="AI506" s="6">
        <f t="shared" si="151"/>
        <v>2.654830227893047</v>
      </c>
      <c r="AK506">
        <f t="shared" si="135"/>
        <v>640.5901117554139</v>
      </c>
      <c r="AL506">
        <v>649.46</v>
      </c>
      <c r="AQ506">
        <f t="shared" si="136"/>
        <v>2.0088722498895057</v>
      </c>
      <c r="AT506" s="1">
        <v>0.5965277777777778</v>
      </c>
      <c r="AU506">
        <v>649.46</v>
      </c>
      <c r="AV506">
        <v>815.942</v>
      </c>
      <c r="AW506">
        <v>67.984</v>
      </c>
      <c r="AX506">
        <v>1.66408</v>
      </c>
    </row>
    <row r="507" spans="8:50" ht="12.75">
      <c r="H507" t="s">
        <v>6</v>
      </c>
      <c r="I507" s="1">
        <v>0.5972222222222222</v>
      </c>
      <c r="J507">
        <v>978.76</v>
      </c>
      <c r="K507">
        <v>53.28448</v>
      </c>
      <c r="L507">
        <v>228.64137</v>
      </c>
      <c r="M507">
        <v>1.66966</v>
      </c>
      <c r="N507">
        <f t="shared" si="137"/>
        <v>1.6696596307858027</v>
      </c>
      <c r="O507">
        <f t="shared" si="138"/>
        <v>36.71552</v>
      </c>
      <c r="P507">
        <f t="shared" si="139"/>
        <v>0.023867371935746978</v>
      </c>
      <c r="Q507">
        <f t="shared" si="140"/>
        <v>36.73938737193574</v>
      </c>
      <c r="R507">
        <f t="shared" si="141"/>
        <v>53.26061262806426</v>
      </c>
      <c r="S507">
        <f t="shared" si="142"/>
        <v>1.6687321421688563</v>
      </c>
      <c r="T507">
        <f t="shared" si="143"/>
        <v>1.3434174055294172</v>
      </c>
      <c r="U507">
        <f t="shared" si="144"/>
        <v>1.581164296951236</v>
      </c>
      <c r="V507">
        <f t="shared" si="145"/>
        <v>1.2729206706387235</v>
      </c>
      <c r="X507" s="6">
        <f t="shared" si="146"/>
        <v>0.1210766075774774</v>
      </c>
      <c r="Y507">
        <f t="shared" si="147"/>
        <v>2.0267733003737396</v>
      </c>
      <c r="AA507">
        <f t="shared" si="152"/>
        <v>0.11388575126462648</v>
      </c>
      <c r="AB507">
        <f t="shared" si="148"/>
        <v>2.1547457237881953</v>
      </c>
      <c r="AD507" s="6">
        <f t="shared" si="149"/>
        <v>7.782958191466719</v>
      </c>
      <c r="AE507" s="5">
        <f t="shared" si="134"/>
        <v>2.565789873942369</v>
      </c>
      <c r="AH507" s="6">
        <f t="shared" si="150"/>
        <v>2.3275500288797515</v>
      </c>
      <c r="AI507" s="6">
        <f t="shared" si="151"/>
        <v>2.64902240689357</v>
      </c>
      <c r="AK507">
        <f t="shared" si="135"/>
        <v>638.1313634122573</v>
      </c>
      <c r="AL507">
        <v>646.63</v>
      </c>
      <c r="AQ507">
        <f t="shared" si="136"/>
        <v>2.0174953571399588</v>
      </c>
      <c r="AT507" s="1">
        <v>0.5972222222222222</v>
      </c>
      <c r="AU507">
        <v>646.63</v>
      </c>
      <c r="AV507">
        <v>813.202</v>
      </c>
      <c r="AW507">
        <v>67.703</v>
      </c>
      <c r="AX507">
        <v>1.66966</v>
      </c>
    </row>
    <row r="508" spans="8:50" ht="12.75">
      <c r="H508" t="s">
        <v>6</v>
      </c>
      <c r="I508" s="1">
        <v>0.5979166666666667</v>
      </c>
      <c r="J508">
        <v>977.95</v>
      </c>
      <c r="K508">
        <v>53.4292</v>
      </c>
      <c r="L508">
        <v>228.89526</v>
      </c>
      <c r="M508">
        <v>1.67531</v>
      </c>
      <c r="N508">
        <f t="shared" si="137"/>
        <v>1.6753117606428818</v>
      </c>
      <c r="O508">
        <f t="shared" si="138"/>
        <v>36.5708</v>
      </c>
      <c r="P508">
        <f t="shared" si="139"/>
        <v>0.023961095754149155</v>
      </c>
      <c r="Q508">
        <f t="shared" si="140"/>
        <v>36.594761095754144</v>
      </c>
      <c r="R508">
        <f t="shared" si="141"/>
        <v>53.405238904245856</v>
      </c>
      <c r="S508">
        <f t="shared" si="142"/>
        <v>1.6743725764653952</v>
      </c>
      <c r="T508">
        <f t="shared" si="143"/>
        <v>1.3479582526895053</v>
      </c>
      <c r="U508">
        <f t="shared" si="144"/>
        <v>1.5861774608788755</v>
      </c>
      <c r="V508">
        <f t="shared" si="145"/>
        <v>1.2769565320612823</v>
      </c>
      <c r="X508" s="6">
        <f t="shared" si="146"/>
        <v>0.12099747213354956</v>
      </c>
      <c r="Y508">
        <f t="shared" si="147"/>
        <v>2.0263430013852224</v>
      </c>
      <c r="AA508">
        <f t="shared" si="152"/>
        <v>0.11379972168805079</v>
      </c>
      <c r="AB508">
        <f t="shared" si="148"/>
        <v>2.1545077369804</v>
      </c>
      <c r="AD508" s="6">
        <f t="shared" si="149"/>
        <v>7.7597571730921135</v>
      </c>
      <c r="AE508" s="5">
        <f t="shared" si="134"/>
        <v>2.564565708863267</v>
      </c>
      <c r="AH508" s="6">
        <f t="shared" si="150"/>
        <v>2.3291480154836606</v>
      </c>
      <c r="AI508" s="6">
        <f t="shared" si="151"/>
        <v>2.65100735334262</v>
      </c>
      <c r="AK508">
        <f t="shared" si="135"/>
        <v>635.4872860070155</v>
      </c>
      <c r="AL508">
        <v>644.31</v>
      </c>
      <c r="AQ508">
        <f t="shared" si="136"/>
        <v>2.007110911910309</v>
      </c>
      <c r="AT508" s="1">
        <v>0.5979166666666667</v>
      </c>
      <c r="AU508">
        <v>644.31</v>
      </c>
      <c r="AV508">
        <v>810.445</v>
      </c>
      <c r="AW508">
        <v>67.438</v>
      </c>
      <c r="AX508">
        <v>1.67531</v>
      </c>
    </row>
    <row r="509" spans="8:50" ht="12.75">
      <c r="H509" t="s">
        <v>6</v>
      </c>
      <c r="I509" s="1">
        <v>0.5986111111111111</v>
      </c>
      <c r="J509">
        <v>977.38</v>
      </c>
      <c r="K509">
        <v>53.57449</v>
      </c>
      <c r="L509">
        <v>229.14818</v>
      </c>
      <c r="M509">
        <v>1.68104</v>
      </c>
      <c r="N509">
        <f t="shared" si="137"/>
        <v>1.6810354286023423</v>
      </c>
      <c r="O509">
        <f t="shared" si="138"/>
        <v>36.42551</v>
      </c>
      <c r="P509">
        <f t="shared" si="139"/>
        <v>0.024055949727495498</v>
      </c>
      <c r="Q509">
        <f t="shared" si="140"/>
        <v>36.4495659497275</v>
      </c>
      <c r="R509">
        <f t="shared" si="141"/>
        <v>53.5504340502725</v>
      </c>
      <c r="S509">
        <f t="shared" si="142"/>
        <v>1.6800843147937354</v>
      </c>
      <c r="T509">
        <f t="shared" si="143"/>
        <v>1.3525565033567148</v>
      </c>
      <c r="U509">
        <f t="shared" si="144"/>
        <v>1.5912520392394296</v>
      </c>
      <c r="V509">
        <f t="shared" si="145"/>
        <v>1.2810418353421498</v>
      </c>
      <c r="X509" s="6">
        <f t="shared" si="146"/>
        <v>0.12091760748692984</v>
      </c>
      <c r="Y509">
        <f t="shared" si="147"/>
        <v>2.024352760350039</v>
      </c>
      <c r="AA509">
        <f t="shared" si="152"/>
        <v>0.11371278871154507</v>
      </c>
      <c r="AB509">
        <f t="shared" si="148"/>
        <v>2.1526153325816453</v>
      </c>
      <c r="AD509" s="6">
        <f t="shared" si="149"/>
        <v>7.736421333673768</v>
      </c>
      <c r="AE509" s="5">
        <f t="shared" si="134"/>
        <v>2.5613638186493697</v>
      </c>
      <c r="AH509" s="6">
        <f t="shared" si="150"/>
        <v>2.328976249051177</v>
      </c>
      <c r="AI509" s="6">
        <f t="shared" si="151"/>
        <v>2.650793992874272</v>
      </c>
      <c r="AK509">
        <f t="shared" si="135"/>
        <v>632.8759150472263</v>
      </c>
      <c r="AL509">
        <v>641.8</v>
      </c>
      <c r="AQ509">
        <f t="shared" si="136"/>
        <v>2.003044879991815</v>
      </c>
      <c r="AT509" s="1">
        <v>0.5986111111111111</v>
      </c>
      <c r="AU509">
        <v>641.8</v>
      </c>
      <c r="AV509">
        <v>807.673</v>
      </c>
      <c r="AW509">
        <v>67.169</v>
      </c>
      <c r="AX509">
        <v>1.68104</v>
      </c>
    </row>
    <row r="510" spans="8:50" ht="12.75">
      <c r="H510" t="s">
        <v>6</v>
      </c>
      <c r="I510" s="1">
        <v>0.5993055555555555</v>
      </c>
      <c r="J510">
        <v>978.87</v>
      </c>
      <c r="K510">
        <v>53.72033</v>
      </c>
      <c r="L510">
        <v>229.40013</v>
      </c>
      <c r="M510">
        <v>1.68683</v>
      </c>
      <c r="N510">
        <f t="shared" si="137"/>
        <v>1.6868309988637697</v>
      </c>
      <c r="O510">
        <f t="shared" si="138"/>
        <v>36.27967</v>
      </c>
      <c r="P510">
        <f t="shared" si="139"/>
        <v>0.024151938879975122</v>
      </c>
      <c r="Q510">
        <f t="shared" si="140"/>
        <v>36.30382193887998</v>
      </c>
      <c r="R510">
        <f t="shared" si="141"/>
        <v>53.69617806112002</v>
      </c>
      <c r="S510">
        <f t="shared" si="142"/>
        <v>1.6858677170127159</v>
      </c>
      <c r="T510">
        <f t="shared" si="143"/>
        <v>1.3572124472363944</v>
      </c>
      <c r="U510">
        <f t="shared" si="144"/>
        <v>1.5963882795104176</v>
      </c>
      <c r="V510">
        <f t="shared" si="145"/>
        <v>1.285176779713784</v>
      </c>
      <c r="X510" s="6">
        <f t="shared" si="146"/>
        <v>0.1208370169649089</v>
      </c>
      <c r="Y510">
        <f t="shared" si="147"/>
        <v>2.009465190531071</v>
      </c>
      <c r="AA510">
        <f t="shared" si="152"/>
        <v>0.11362495321709831</v>
      </c>
      <c r="AB510">
        <f t="shared" si="148"/>
        <v>2.137011038892623</v>
      </c>
      <c r="AD510" s="6">
        <f t="shared" si="149"/>
        <v>7.712953538493361</v>
      </c>
      <c r="AE510" s="5">
        <f t="shared" si="134"/>
        <v>2.5418448136877276</v>
      </c>
      <c r="AH510" s="6">
        <f t="shared" si="150"/>
        <v>2.3141084210339518</v>
      </c>
      <c r="AI510" s="6">
        <f t="shared" si="151"/>
        <v>2.632325851554632</v>
      </c>
      <c r="AK510">
        <f t="shared" si="135"/>
        <v>630.6503748396234</v>
      </c>
      <c r="AL510">
        <v>640.88</v>
      </c>
      <c r="AQ510">
        <f t="shared" si="136"/>
        <v>1.9408546265089388</v>
      </c>
      <c r="AT510" s="1">
        <v>0.5993055555555555</v>
      </c>
      <c r="AU510">
        <v>640.88</v>
      </c>
      <c r="AV510">
        <v>804.884</v>
      </c>
      <c r="AW510">
        <v>66.972</v>
      </c>
      <c r="AX510">
        <v>1.68683</v>
      </c>
    </row>
    <row r="511" spans="8:50" ht="12.75">
      <c r="H511" t="s">
        <v>6</v>
      </c>
      <c r="I511" s="1">
        <v>0.6</v>
      </c>
      <c r="J511">
        <v>979.44</v>
      </c>
      <c r="K511">
        <v>53.86671</v>
      </c>
      <c r="L511">
        <v>229.65111</v>
      </c>
      <c r="M511">
        <v>1.6927</v>
      </c>
      <c r="N511">
        <f t="shared" si="137"/>
        <v>1.6926992354546708</v>
      </c>
      <c r="O511">
        <f t="shared" si="138"/>
        <v>36.13329</v>
      </c>
      <c r="P511">
        <f t="shared" si="139"/>
        <v>0.02424907486695128</v>
      </c>
      <c r="Q511">
        <f t="shared" si="140"/>
        <v>36.15753907486695</v>
      </c>
      <c r="R511">
        <f t="shared" si="141"/>
        <v>53.84246092513305</v>
      </c>
      <c r="S511">
        <f t="shared" si="142"/>
        <v>1.6917235418729937</v>
      </c>
      <c r="T511">
        <f t="shared" si="143"/>
        <v>1.36192669516285</v>
      </c>
      <c r="U511">
        <f t="shared" si="144"/>
        <v>1.6015867819381981</v>
      </c>
      <c r="V511">
        <f t="shared" si="145"/>
        <v>1.2893618484061689</v>
      </c>
      <c r="X511" s="6">
        <f t="shared" si="146"/>
        <v>0.12075569844057824</v>
      </c>
      <c r="Y511">
        <f t="shared" si="147"/>
        <v>2.000318370184776</v>
      </c>
      <c r="AA511">
        <f t="shared" si="152"/>
        <v>0.1135362101401054</v>
      </c>
      <c r="AB511">
        <f t="shared" si="148"/>
        <v>2.1275136945042084</v>
      </c>
      <c r="AD511" s="6">
        <f t="shared" si="149"/>
        <v>7.689355065170972</v>
      </c>
      <c r="AE511" s="5">
        <f t="shared" si="134"/>
        <v>2.5295915717093553</v>
      </c>
      <c r="AH511" s="6">
        <f t="shared" si="150"/>
        <v>2.305808471158506</v>
      </c>
      <c r="AI511" s="6">
        <f t="shared" si="151"/>
        <v>2.6220160304383207</v>
      </c>
      <c r="AK511">
        <f t="shared" si="135"/>
        <v>628.2310819869172</v>
      </c>
      <c r="AL511">
        <v>639.29</v>
      </c>
      <c r="AQ511">
        <f t="shared" si="136"/>
        <v>1.902421683339957</v>
      </c>
      <c r="AT511" s="1">
        <v>0.6</v>
      </c>
      <c r="AU511">
        <v>639.29</v>
      </c>
      <c r="AV511">
        <v>802.08</v>
      </c>
      <c r="AW511">
        <v>66.758</v>
      </c>
      <c r="AX511">
        <v>1.6927</v>
      </c>
    </row>
    <row r="512" spans="8:50" ht="12.75">
      <c r="H512" t="s">
        <v>6</v>
      </c>
      <c r="I512" s="1">
        <v>0.6006944444444444</v>
      </c>
      <c r="J512">
        <v>978.32</v>
      </c>
      <c r="K512">
        <v>54.01364</v>
      </c>
      <c r="L512">
        <v>229.90114</v>
      </c>
      <c r="M512">
        <v>1.69864</v>
      </c>
      <c r="N512">
        <f t="shared" si="137"/>
        <v>1.6986417259563549</v>
      </c>
      <c r="O512">
        <f t="shared" si="138"/>
        <v>35.98636</v>
      </c>
      <c r="P512">
        <f t="shared" si="139"/>
        <v>0.02434738296393459</v>
      </c>
      <c r="Q512">
        <f t="shared" si="140"/>
        <v>36.01070738296393</v>
      </c>
      <c r="R512">
        <f t="shared" si="141"/>
        <v>53.98929261703607</v>
      </c>
      <c r="S512">
        <f t="shared" si="142"/>
        <v>1.6976533698032223</v>
      </c>
      <c r="T512">
        <f t="shared" si="143"/>
        <v>1.3667005194645199</v>
      </c>
      <c r="U512">
        <f t="shared" si="144"/>
        <v>1.60684887391911</v>
      </c>
      <c r="V512">
        <f t="shared" si="145"/>
        <v>1.2935981100433818</v>
      </c>
      <c r="X512" s="6">
        <f t="shared" si="146"/>
        <v>0.1206736385876064</v>
      </c>
      <c r="Y512">
        <f t="shared" si="147"/>
        <v>2.001624339152243</v>
      </c>
      <c r="AA512">
        <f t="shared" si="152"/>
        <v>0.11344654214962945</v>
      </c>
      <c r="AB512">
        <f t="shared" si="148"/>
        <v>2.1291375436761446</v>
      </c>
      <c r="AD512" s="6">
        <f t="shared" si="149"/>
        <v>7.665623972138949</v>
      </c>
      <c r="AE512" s="5">
        <f t="shared" si="134"/>
        <v>2.5305554163868735</v>
      </c>
      <c r="AH512" s="6">
        <f t="shared" si="150"/>
        <v>2.3094360344149987</v>
      </c>
      <c r="AI512" s="6">
        <f t="shared" si="151"/>
        <v>2.626522024911032</v>
      </c>
      <c r="AK512">
        <f t="shared" si="135"/>
        <v>625.4733644208403</v>
      </c>
      <c r="AL512">
        <v>636.71</v>
      </c>
      <c r="AQ512">
        <f t="shared" si="136"/>
        <v>1.899272385504498</v>
      </c>
      <c r="AT512" s="1">
        <v>0.6006944444444444</v>
      </c>
      <c r="AU512">
        <v>636.71</v>
      </c>
      <c r="AV512">
        <v>799.261</v>
      </c>
      <c r="AW512">
        <v>66.493</v>
      </c>
      <c r="AX512">
        <v>1.69864</v>
      </c>
    </row>
    <row r="513" spans="8:50" ht="12.75">
      <c r="H513" t="s">
        <v>6</v>
      </c>
      <c r="I513" s="1">
        <v>0.6013888888888889</v>
      </c>
      <c r="J513">
        <v>975.76</v>
      </c>
      <c r="K513">
        <v>54.1611</v>
      </c>
      <c r="L513">
        <v>230.15023</v>
      </c>
      <c r="M513">
        <v>1.70466</v>
      </c>
      <c r="N513">
        <f t="shared" si="137"/>
        <v>1.7046588686296738</v>
      </c>
      <c r="O513">
        <f t="shared" si="138"/>
        <v>35.8389</v>
      </c>
      <c r="P513">
        <f t="shared" si="139"/>
        <v>0.02444686875729418</v>
      </c>
      <c r="Q513">
        <f t="shared" si="140"/>
        <v>35.8633468687573</v>
      </c>
      <c r="R513">
        <f t="shared" si="141"/>
        <v>54.1366531312427</v>
      </c>
      <c r="S513">
        <f t="shared" si="142"/>
        <v>1.7036575943042334</v>
      </c>
      <c r="T513">
        <f t="shared" si="143"/>
        <v>1.3715342369303325</v>
      </c>
      <c r="U513">
        <f t="shared" si="144"/>
        <v>1.6121748271504337</v>
      </c>
      <c r="V513">
        <f t="shared" si="145"/>
        <v>1.297885783356066</v>
      </c>
      <c r="X513" s="6">
        <f t="shared" si="146"/>
        <v>0.12059084072968056</v>
      </c>
      <c r="Y513">
        <f t="shared" si="147"/>
        <v>2.011781347446399</v>
      </c>
      <c r="AA513">
        <f t="shared" si="152"/>
        <v>0.1133559500598746</v>
      </c>
      <c r="AB513">
        <f t="shared" si="148"/>
        <v>2.140182354121758</v>
      </c>
      <c r="AD513" s="6">
        <f t="shared" si="149"/>
        <v>7.641763166853092</v>
      </c>
      <c r="AE513" s="5">
        <f t="shared" si="134"/>
        <v>2.5427011955737773</v>
      </c>
      <c r="AH513" s="6">
        <f t="shared" si="150"/>
        <v>2.323150294426387</v>
      </c>
      <c r="AI513" s="6">
        <f t="shared" si="151"/>
        <v>2.6435572563981857</v>
      </c>
      <c r="AK513">
        <f t="shared" si="135"/>
        <v>622.4276133487942</v>
      </c>
      <c r="AL513">
        <v>634.22</v>
      </c>
      <c r="AQ513">
        <f t="shared" si="136"/>
        <v>1.8923297807116446</v>
      </c>
      <c r="AT513" s="1">
        <v>0.6013888888888889</v>
      </c>
      <c r="AU513">
        <v>634.22</v>
      </c>
      <c r="AV513">
        <v>796.426</v>
      </c>
      <c r="AW513">
        <v>66.118</v>
      </c>
      <c r="AX513">
        <v>1.70466</v>
      </c>
    </row>
    <row r="514" spans="8:50" ht="12.75">
      <c r="H514" t="s">
        <v>6</v>
      </c>
      <c r="I514" s="1">
        <v>0.6020833333333333</v>
      </c>
      <c r="J514">
        <v>974.12</v>
      </c>
      <c r="K514">
        <v>54.3091</v>
      </c>
      <c r="L514">
        <v>230.39836</v>
      </c>
      <c r="M514">
        <v>1.71075</v>
      </c>
      <c r="N514">
        <f t="shared" si="137"/>
        <v>1.7107522996896873</v>
      </c>
      <c r="O514">
        <f t="shared" si="138"/>
        <v>35.6909</v>
      </c>
      <c r="P514">
        <f t="shared" si="139"/>
        <v>0.024547558298970432</v>
      </c>
      <c r="Q514">
        <f t="shared" si="140"/>
        <v>35.71544755829897</v>
      </c>
      <c r="R514">
        <f t="shared" si="141"/>
        <v>54.28455244170103</v>
      </c>
      <c r="S514">
        <f t="shared" si="142"/>
        <v>1.7097378440458806</v>
      </c>
      <c r="T514">
        <f t="shared" si="143"/>
        <v>1.3764291587254376</v>
      </c>
      <c r="U514">
        <f t="shared" si="144"/>
        <v>1.6175660069009774</v>
      </c>
      <c r="V514">
        <f t="shared" si="145"/>
        <v>1.3022259674576349</v>
      </c>
      <c r="X514" s="6">
        <f t="shared" si="146"/>
        <v>0.12050729132873539</v>
      </c>
      <c r="Y514">
        <f t="shared" si="147"/>
        <v>2.0161582149506563</v>
      </c>
      <c r="AA514">
        <f t="shared" si="152"/>
        <v>0.11326441621065673</v>
      </c>
      <c r="AB514">
        <f t="shared" si="148"/>
        <v>2.145084692106701</v>
      </c>
      <c r="AD514" s="6">
        <f t="shared" si="149"/>
        <v>7.617770715070531</v>
      </c>
      <c r="AE514" s="5">
        <f aca="true" t="shared" si="153" ref="AE514:AE577">-$AD514*LN($J514/$D$12)</f>
        <v>2.547532279663665</v>
      </c>
      <c r="AH514" s="6">
        <f t="shared" si="150"/>
        <v>2.3302835931921493</v>
      </c>
      <c r="AI514" s="6">
        <f t="shared" si="151"/>
        <v>2.6524179164440707</v>
      </c>
      <c r="AK514">
        <f aca="true" t="shared" si="154" ref="AK514:AK577">$AM$2*$D$12*SIN(RADIANS(90-$K514))*EXP(-$AN$2*$M514*($AO$2+$AP$2*($AH514-1)))</f>
        <v>619.5469280282107</v>
      </c>
      <c r="AL514">
        <v>631.85</v>
      </c>
      <c r="AQ514">
        <f aca="true" t="shared" si="155" ref="AQ514:AQ577">1-((1/$AP$2)*((1/($AN$2*$M514))*LN($AL514/($AM$2*$D$12*SIN(RADIANS(90-$K514))))+$AO$2))</f>
        <v>1.8805253609766517</v>
      </c>
      <c r="AT514" s="1">
        <v>0.6020833333333333</v>
      </c>
      <c r="AU514">
        <v>631.85</v>
      </c>
      <c r="AV514">
        <v>793.576</v>
      </c>
      <c r="AW514">
        <v>65.836</v>
      </c>
      <c r="AX514">
        <v>1.71075</v>
      </c>
    </row>
    <row r="515" spans="8:50" ht="12.75">
      <c r="H515" t="s">
        <v>6</v>
      </c>
      <c r="I515" s="1">
        <v>0.6027777777777777</v>
      </c>
      <c r="J515">
        <v>973.72</v>
      </c>
      <c r="K515">
        <v>54.45763</v>
      </c>
      <c r="L515">
        <v>230.64555</v>
      </c>
      <c r="M515">
        <v>1.71692</v>
      </c>
      <c r="N515">
        <f aca="true" t="shared" si="156" ref="N515:N578">1/(COS(RADIANS($K515))+0.50572*((96.07995-$K515)^(-1.6364)))</f>
        <v>1.716922862556222</v>
      </c>
      <c r="O515">
        <f aca="true" t="shared" si="157" ref="O515:O578">90-$K515</f>
        <v>35.54237</v>
      </c>
      <c r="P515">
        <f aca="true" t="shared" si="158" ref="P515:P578">0.061359*(180/PI())*(0.1594+1.123*(PI()/180)*$O515+0.065656*((PI()/180)^2)*$O515^2)/(1+28.9344*(PI()/180)*$O515+277.3971*((PI()/180)^2)*$O515^2)</f>
        <v>0.02464946452078757</v>
      </c>
      <c r="Q515">
        <f aca="true" t="shared" si="159" ref="Q515:Q578">$O515+$P515</f>
        <v>35.56701946452078</v>
      </c>
      <c r="R515">
        <f aca="true" t="shared" si="160" ref="R515:R578">90-$Q515</f>
        <v>54.43298053547922</v>
      </c>
      <c r="S515">
        <f aca="true" t="shared" si="161" ref="S515:S578">1/(COS(RADIANS($R515))+0.50572*((96.07995-$R515)^(-1.6364)))</f>
        <v>1.7158949564558763</v>
      </c>
      <c r="T515">
        <f aca="true" t="shared" si="162" ref="T515:T578">$S515*EXP(-$F$2/8434.5)</f>
        <v>1.3813859590233204</v>
      </c>
      <c r="U515">
        <f aca="true" t="shared" si="163" ref="U515:U578">1/(COS(RADIANS($K515))+0.50572*((6.07995-RADIANS($K515))^(-1.6364)))</f>
        <v>1.6230230740775737</v>
      </c>
      <c r="V515">
        <f aca="true" t="shared" si="164" ref="V515:V578">$U515*EXP(-$F$2/8434.5)</f>
        <v>1.3066191944129535</v>
      </c>
      <c r="X515" s="6">
        <f aca="true" t="shared" si="165" ref="X515:X578">0.128-0.054*LOG10($T515)</f>
        <v>0.12042298798340718</v>
      </c>
      <c r="Y515">
        <f aca="true" t="shared" si="166" ref="Y515:Y578">-(1/($T515*$X515))*LN($J515/$D$12)</f>
        <v>2.0127989912229465</v>
      </c>
      <c r="AA515">
        <f t="shared" si="152"/>
        <v>0.11317193508126787</v>
      </c>
      <c r="AB515">
        <f aca="true" t="shared" si="167" ref="AB515:AB578">-(1/($T515*$AA515))*LN($J515/$D$12)</f>
        <v>2.141761281708213</v>
      </c>
      <c r="AD515" s="6">
        <f aca="true" t="shared" si="168" ref="AD515:AD578">(9.38076*(SIN(RADIANS(90-$K515))+(0.003+(SIN(RADIANS(90-$K515)))^2)^0.5))/(2.0015*(1-$F$2*(10^(-4))))+0.91018</f>
        <v>7.59364792401597</v>
      </c>
      <c r="AE515" s="5">
        <f t="shared" si="153"/>
        <v>2.542583941571364</v>
      </c>
      <c r="AH515" s="6">
        <f aca="true" t="shared" si="169" ref="AH515:AH578">((11.1/$U515)*LN($AG$2*$D$12/$J515))+1</f>
        <v>2.3286196914872774</v>
      </c>
      <c r="AI515" s="6">
        <f aca="true" t="shared" si="170" ref="AI515:AI578">((11.1/$V515)*LN($AG$2*$D$12/$J515))+1</f>
        <v>2.650351093247571</v>
      </c>
      <c r="AK515">
        <f t="shared" si="154"/>
        <v>616.8901889177564</v>
      </c>
      <c r="AL515">
        <v>629.37</v>
      </c>
      <c r="AQ515">
        <f t="shared" si="155"/>
        <v>1.872165769263336</v>
      </c>
      <c r="AT515" s="1">
        <v>0.6027777777777777</v>
      </c>
      <c r="AU515">
        <v>629.37</v>
      </c>
      <c r="AV515">
        <v>790.709</v>
      </c>
      <c r="AW515">
        <v>65.563</v>
      </c>
      <c r="AX515">
        <v>1.71692</v>
      </c>
    </row>
    <row r="516" spans="8:50" ht="12.75">
      <c r="H516" t="s">
        <v>6</v>
      </c>
      <c r="I516" s="1">
        <v>0.6034722222222222</v>
      </c>
      <c r="J516">
        <v>973.13</v>
      </c>
      <c r="K516">
        <v>54.60668</v>
      </c>
      <c r="L516">
        <v>230.89181</v>
      </c>
      <c r="M516">
        <v>1.72317</v>
      </c>
      <c r="N516">
        <f t="shared" si="156"/>
        <v>1.7231714133309215</v>
      </c>
      <c r="O516">
        <f t="shared" si="157"/>
        <v>35.39332</v>
      </c>
      <c r="P516">
        <f t="shared" si="158"/>
        <v>0.02475260056355134</v>
      </c>
      <c r="Q516">
        <f t="shared" si="159"/>
        <v>35.418072600563555</v>
      </c>
      <c r="R516">
        <f t="shared" si="160"/>
        <v>54.581927399436445</v>
      </c>
      <c r="S516">
        <f t="shared" si="161"/>
        <v>1.722129781482718</v>
      </c>
      <c r="T516">
        <f t="shared" si="162"/>
        <v>1.3864053220773593</v>
      </c>
      <c r="U516">
        <f t="shared" si="163"/>
        <v>1.6285466985714152</v>
      </c>
      <c r="V516">
        <f t="shared" si="164"/>
        <v>1.3110660035197708</v>
      </c>
      <c r="X516" s="6">
        <f t="shared" si="165"/>
        <v>0.12033792828948622</v>
      </c>
      <c r="Y516">
        <f t="shared" si="166"/>
        <v>2.0105623273850934</v>
      </c>
      <c r="AA516">
        <f t="shared" si="152"/>
        <v>0.11307850112643579</v>
      </c>
      <c r="AB516">
        <f t="shared" si="167"/>
        <v>2.139636648560483</v>
      </c>
      <c r="AD516" s="6">
        <f t="shared" si="168"/>
        <v>7.569396115159723</v>
      </c>
      <c r="AE516" s="5">
        <f t="shared" si="153"/>
        <v>2.539051565840854</v>
      </c>
      <c r="AH516" s="6">
        <f t="shared" si="169"/>
        <v>2.3282445072703344</v>
      </c>
      <c r="AI516" s="6">
        <f t="shared" si="170"/>
        <v>2.6498850564376637</v>
      </c>
      <c r="AK516">
        <f t="shared" si="154"/>
        <v>614.1842634198651</v>
      </c>
      <c r="AL516">
        <v>626.04</v>
      </c>
      <c r="AQ516">
        <f t="shared" si="155"/>
        <v>1.8940876962351818</v>
      </c>
      <c r="AT516" s="1">
        <v>0.6034722222222222</v>
      </c>
      <c r="AU516">
        <v>626.04</v>
      </c>
      <c r="AV516">
        <v>787.827</v>
      </c>
      <c r="AW516">
        <v>65.316</v>
      </c>
      <c r="AX516">
        <v>1.72317</v>
      </c>
    </row>
    <row r="517" spans="8:50" ht="12.75">
      <c r="H517" t="s">
        <v>6</v>
      </c>
      <c r="I517" s="1">
        <v>0.6041666666666666</v>
      </c>
      <c r="J517">
        <v>972.73</v>
      </c>
      <c r="K517">
        <v>54.75625</v>
      </c>
      <c r="L517">
        <v>231.13714</v>
      </c>
      <c r="M517">
        <v>1.7295</v>
      </c>
      <c r="N517">
        <f t="shared" si="156"/>
        <v>1.7294992459716374</v>
      </c>
      <c r="O517">
        <f t="shared" si="157"/>
        <v>35.24375</v>
      </c>
      <c r="P517">
        <f t="shared" si="158"/>
        <v>0.02485698678897112</v>
      </c>
      <c r="Q517">
        <f t="shared" si="159"/>
        <v>35.26860698678897</v>
      </c>
      <c r="R517">
        <f t="shared" si="160"/>
        <v>54.73139301321103</v>
      </c>
      <c r="S517">
        <f t="shared" si="161"/>
        <v>1.7284436058208787</v>
      </c>
      <c r="T517">
        <f t="shared" si="162"/>
        <v>1.3914882837444824</v>
      </c>
      <c r="U517">
        <f t="shared" si="163"/>
        <v>1.6341379348000842</v>
      </c>
      <c r="V517">
        <f t="shared" si="164"/>
        <v>1.3155672436398644</v>
      </c>
      <c r="X517" s="6">
        <f t="shared" si="165"/>
        <v>0.12025210408672234</v>
      </c>
      <c r="Y517">
        <f t="shared" si="166"/>
        <v>2.0071046597165614</v>
      </c>
      <c r="AA517">
        <f t="shared" si="152"/>
        <v>0.11298410244457403</v>
      </c>
      <c r="AB517">
        <f t="shared" si="167"/>
        <v>2.136216983018325</v>
      </c>
      <c r="AD517" s="6">
        <f t="shared" si="168"/>
        <v>7.54501499268248</v>
      </c>
      <c r="AE517" s="5">
        <f t="shared" si="153"/>
        <v>2.5339752245565776</v>
      </c>
      <c r="AH517" s="6">
        <f t="shared" si="169"/>
        <v>2.3264925169426682</v>
      </c>
      <c r="AI517" s="6">
        <f t="shared" si="170"/>
        <v>2.647708813551044</v>
      </c>
      <c r="AK517">
        <f t="shared" si="154"/>
        <v>611.5013449718972</v>
      </c>
      <c r="AL517">
        <v>623.85</v>
      </c>
      <c r="AQ517">
        <f t="shared" si="155"/>
        <v>1.8741616114175303</v>
      </c>
      <c r="AT517" s="1">
        <v>0.6041666666666666</v>
      </c>
      <c r="AU517">
        <v>623.85</v>
      </c>
      <c r="AV517">
        <v>784.931</v>
      </c>
      <c r="AW517">
        <v>65.086</v>
      </c>
      <c r="AX517">
        <v>1.7295</v>
      </c>
    </row>
    <row r="518" spans="8:50" ht="12.75">
      <c r="H518" t="s">
        <v>6</v>
      </c>
      <c r="I518" s="1">
        <v>0.6048611111111112</v>
      </c>
      <c r="J518">
        <v>972.26</v>
      </c>
      <c r="K518">
        <v>54.90633</v>
      </c>
      <c r="L518">
        <v>231.38154</v>
      </c>
      <c r="M518">
        <v>1.73591</v>
      </c>
      <c r="N518">
        <f t="shared" si="156"/>
        <v>1.735907254248</v>
      </c>
      <c r="O518">
        <f t="shared" si="157"/>
        <v>35.09367</v>
      </c>
      <c r="P518">
        <f t="shared" si="158"/>
        <v>0.024962636947118557</v>
      </c>
      <c r="Q518">
        <f t="shared" si="159"/>
        <v>35.11863263694712</v>
      </c>
      <c r="R518">
        <f t="shared" si="160"/>
        <v>54.88136736305288</v>
      </c>
      <c r="S518">
        <f t="shared" si="161"/>
        <v>1.7348373167018134</v>
      </c>
      <c r="T518">
        <f t="shared" si="162"/>
        <v>1.3966355582928152</v>
      </c>
      <c r="U518">
        <f t="shared" si="163"/>
        <v>1.6397974808119766</v>
      </c>
      <c r="V518">
        <f t="shared" si="164"/>
        <v>1.320123476739018</v>
      </c>
      <c r="X518" s="6">
        <f t="shared" si="165"/>
        <v>0.120165512871718</v>
      </c>
      <c r="Y518">
        <f t="shared" si="166"/>
        <v>2.0040282029275547</v>
      </c>
      <c r="AA518">
        <f t="shared" si="152"/>
        <v>0.1128887333141993</v>
      </c>
      <c r="AB518">
        <f t="shared" si="167"/>
        <v>2.133207360418552</v>
      </c>
      <c r="AD518" s="6">
        <f t="shared" si="168"/>
        <v>7.520505897697975</v>
      </c>
      <c r="AE518" s="5">
        <f t="shared" si="153"/>
        <v>2.529378511400437</v>
      </c>
      <c r="AH518" s="6">
        <f t="shared" si="169"/>
        <v>2.325185774279695</v>
      </c>
      <c r="AI518" s="6">
        <f t="shared" si="170"/>
        <v>2.6460856371099224</v>
      </c>
      <c r="AK518">
        <f t="shared" si="154"/>
        <v>608.7923670776399</v>
      </c>
      <c r="AL518">
        <v>620.98</v>
      </c>
      <c r="AQ518">
        <f t="shared" si="155"/>
        <v>1.8783840445710753</v>
      </c>
      <c r="AT518" s="1">
        <v>0.6048611111111112</v>
      </c>
      <c r="AU518">
        <v>620.98</v>
      </c>
      <c r="AV518">
        <v>782.018</v>
      </c>
      <c r="AW518">
        <v>64.774</v>
      </c>
      <c r="AX518">
        <v>1.73591</v>
      </c>
    </row>
    <row r="519" spans="8:50" ht="12.75">
      <c r="H519" t="s">
        <v>6</v>
      </c>
      <c r="I519" s="1">
        <v>0.6055555555555555</v>
      </c>
      <c r="J519">
        <v>971.69</v>
      </c>
      <c r="K519">
        <v>55.05693</v>
      </c>
      <c r="L519">
        <v>231.62502</v>
      </c>
      <c r="M519">
        <v>1.7424</v>
      </c>
      <c r="N519">
        <f t="shared" si="156"/>
        <v>1.7423972113784452</v>
      </c>
      <c r="O519">
        <f t="shared" si="157"/>
        <v>34.94307</v>
      </c>
      <c r="P519">
        <f t="shared" si="158"/>
        <v>0.025069579275729822</v>
      </c>
      <c r="Q519">
        <f t="shared" si="159"/>
        <v>34.96813957927573</v>
      </c>
      <c r="R519">
        <f t="shared" si="160"/>
        <v>55.03186042072427</v>
      </c>
      <c r="S519">
        <f t="shared" si="161"/>
        <v>1.7413126786728699</v>
      </c>
      <c r="T519">
        <f t="shared" si="162"/>
        <v>1.401848566276058</v>
      </c>
      <c r="U519">
        <f t="shared" si="163"/>
        <v>1.6455268084438923</v>
      </c>
      <c r="V519">
        <f t="shared" si="164"/>
        <v>1.324735887723499</v>
      </c>
      <c r="X519" s="6">
        <f t="shared" si="165"/>
        <v>0.12007814050265385</v>
      </c>
      <c r="Y519">
        <f t="shared" si="166"/>
        <v>2.0015124685117334</v>
      </c>
      <c r="AA519">
        <f t="shared" si="152"/>
        <v>0.1127923751489448</v>
      </c>
      <c r="AB519">
        <f t="shared" si="167"/>
        <v>2.130799135086871</v>
      </c>
      <c r="AD519" s="6">
        <f t="shared" si="168"/>
        <v>7.495866910587095</v>
      </c>
      <c r="AE519" s="5">
        <f t="shared" si="153"/>
        <v>2.525487496319302</v>
      </c>
      <c r="AH519" s="6">
        <f t="shared" si="169"/>
        <v>2.324527628451193</v>
      </c>
      <c r="AI519" s="6">
        <f t="shared" si="170"/>
        <v>2.645268118225818</v>
      </c>
      <c r="AK519">
        <f t="shared" si="154"/>
        <v>606.0517927045601</v>
      </c>
      <c r="AL519">
        <v>618.8</v>
      </c>
      <c r="AQ519">
        <f t="shared" si="155"/>
        <v>1.85704380075294</v>
      </c>
      <c r="AT519" s="1">
        <v>0.6055555555555555</v>
      </c>
      <c r="AU519">
        <v>618.8</v>
      </c>
      <c r="AV519">
        <v>779.091</v>
      </c>
      <c r="AW519">
        <v>64.456</v>
      </c>
      <c r="AX519">
        <v>1.7424</v>
      </c>
    </row>
    <row r="520" spans="8:50" ht="12.75">
      <c r="H520" t="s">
        <v>6</v>
      </c>
      <c r="I520" s="1">
        <v>0.60625</v>
      </c>
      <c r="J520">
        <v>970.09</v>
      </c>
      <c r="K520">
        <v>55.20802</v>
      </c>
      <c r="L520">
        <v>231.86759</v>
      </c>
      <c r="M520">
        <v>1.74897</v>
      </c>
      <c r="N520">
        <f t="shared" si="156"/>
        <v>1.7489691888036731</v>
      </c>
      <c r="O520">
        <f t="shared" si="157"/>
        <v>34.79198</v>
      </c>
      <c r="P520">
        <f t="shared" si="158"/>
        <v>0.025177813962425223</v>
      </c>
      <c r="Q520">
        <f t="shared" si="159"/>
        <v>34.817157813962424</v>
      </c>
      <c r="R520">
        <f t="shared" si="160"/>
        <v>55.182842186037576</v>
      </c>
      <c r="S520">
        <f t="shared" si="161"/>
        <v>1.747869758162131</v>
      </c>
      <c r="T520">
        <f t="shared" si="162"/>
        <v>1.4071273611723225</v>
      </c>
      <c r="U520">
        <f t="shared" si="163"/>
        <v>1.651325884362982</v>
      </c>
      <c r="V520">
        <f t="shared" si="164"/>
        <v>1.3294044497586057</v>
      </c>
      <c r="X520" s="6">
        <f t="shared" si="165"/>
        <v>0.11998999597622231</v>
      </c>
      <c r="Y520">
        <f t="shared" si="166"/>
        <v>2.0052291390544608</v>
      </c>
      <c r="AA520">
        <f t="shared" si="152"/>
        <v>0.11269503484251665</v>
      </c>
      <c r="AB520">
        <f t="shared" si="167"/>
        <v>2.1350313850364424</v>
      </c>
      <c r="AD520" s="6">
        <f t="shared" si="168"/>
        <v>7.471102664373024</v>
      </c>
      <c r="AE520" s="5">
        <f t="shared" si="153"/>
        <v>2.529456166867828</v>
      </c>
      <c r="AH520" s="6">
        <f t="shared" si="169"/>
        <v>2.330953654035498</v>
      </c>
      <c r="AI520" s="6">
        <f t="shared" si="170"/>
        <v>2.6532502356189616</v>
      </c>
      <c r="AK520">
        <f t="shared" si="154"/>
        <v>603.1066843138684</v>
      </c>
      <c r="AL520">
        <v>615.75</v>
      </c>
      <c r="AQ520">
        <f t="shared" si="155"/>
        <v>1.8667861287155598</v>
      </c>
      <c r="AT520" s="1">
        <v>0.60625</v>
      </c>
      <c r="AU520">
        <v>615.75</v>
      </c>
      <c r="AV520">
        <v>776.148</v>
      </c>
      <c r="AW520">
        <v>64.17</v>
      </c>
      <c r="AX520">
        <v>1.74897</v>
      </c>
    </row>
    <row r="521" spans="8:50" ht="12.75">
      <c r="H521" t="s">
        <v>6</v>
      </c>
      <c r="I521" s="1">
        <v>0.6069444444444444</v>
      </c>
      <c r="J521">
        <v>969.31</v>
      </c>
      <c r="K521">
        <v>55.35962</v>
      </c>
      <c r="L521">
        <v>232.10924</v>
      </c>
      <c r="M521">
        <v>1.75563</v>
      </c>
      <c r="N521">
        <f t="shared" si="156"/>
        <v>1.7556254453284799</v>
      </c>
      <c r="O521">
        <f t="shared" si="157"/>
        <v>34.64038</v>
      </c>
      <c r="P521">
        <f t="shared" si="158"/>
        <v>0.025287377220469132</v>
      </c>
      <c r="Q521">
        <f t="shared" si="159"/>
        <v>34.66566737722047</v>
      </c>
      <c r="R521">
        <f t="shared" si="160"/>
        <v>55.33433262277953</v>
      </c>
      <c r="S521">
        <f t="shared" si="161"/>
        <v>1.754510803847606</v>
      </c>
      <c r="T521">
        <f t="shared" si="162"/>
        <v>1.412473753286031</v>
      </c>
      <c r="U521">
        <f t="shared" si="163"/>
        <v>1.6571966028586758</v>
      </c>
      <c r="V521">
        <f t="shared" si="164"/>
        <v>1.3341306878472587</v>
      </c>
      <c r="X521" s="6">
        <f t="shared" si="165"/>
        <v>0.11990105913075824</v>
      </c>
      <c r="Y521">
        <f t="shared" si="166"/>
        <v>2.003870410294896</v>
      </c>
      <c r="AA521">
        <f t="shared" si="152"/>
        <v>0.1125966870713342</v>
      </c>
      <c r="AB521">
        <f t="shared" si="167"/>
        <v>2.1338654875602825</v>
      </c>
      <c r="AD521" s="6">
        <f t="shared" si="168"/>
        <v>7.446209612813016</v>
      </c>
      <c r="AE521" s="5">
        <f t="shared" si="153"/>
        <v>2.5270177696883085</v>
      </c>
      <c r="AH521" s="6">
        <f t="shared" si="169"/>
        <v>2.3316264051406823</v>
      </c>
      <c r="AI521" s="6">
        <f t="shared" si="170"/>
        <v>2.6540858965150322</v>
      </c>
      <c r="AK521">
        <f t="shared" si="154"/>
        <v>600.3023898134055</v>
      </c>
      <c r="AL521">
        <v>612.58</v>
      </c>
      <c r="AQ521">
        <f t="shared" si="155"/>
        <v>1.8803837066623978</v>
      </c>
      <c r="AT521" s="1">
        <v>0.6069444444444444</v>
      </c>
      <c r="AU521">
        <v>612.58</v>
      </c>
      <c r="AV521">
        <v>773.189</v>
      </c>
      <c r="AW521">
        <v>63.884</v>
      </c>
      <c r="AX521">
        <v>1.75563</v>
      </c>
    </row>
    <row r="522" spans="8:50" ht="12.75">
      <c r="H522" t="s">
        <v>6</v>
      </c>
      <c r="I522" s="1">
        <v>0.607638888888889</v>
      </c>
      <c r="J522">
        <v>971.37</v>
      </c>
      <c r="K522">
        <v>55.51171</v>
      </c>
      <c r="L522">
        <v>232.35</v>
      </c>
      <c r="M522">
        <v>1.76237</v>
      </c>
      <c r="N522">
        <f t="shared" si="156"/>
        <v>1.7623665229057948</v>
      </c>
      <c r="O522">
        <f t="shared" si="157"/>
        <v>34.48829</v>
      </c>
      <c r="P522">
        <f t="shared" si="158"/>
        <v>0.025398276979950056</v>
      </c>
      <c r="Q522">
        <f t="shared" si="159"/>
        <v>34.51368827697995</v>
      </c>
      <c r="R522">
        <f t="shared" si="160"/>
        <v>55.48631172302005</v>
      </c>
      <c r="S522">
        <f t="shared" si="161"/>
        <v>1.7612363512659877</v>
      </c>
      <c r="T522">
        <f t="shared" si="162"/>
        <v>1.417888173752472</v>
      </c>
      <c r="U522">
        <f t="shared" si="163"/>
        <v>1.6631393402620387</v>
      </c>
      <c r="V522">
        <f t="shared" si="164"/>
        <v>1.3389149049558189</v>
      </c>
      <c r="X522" s="6">
        <f t="shared" si="165"/>
        <v>0.11981133306995426</v>
      </c>
      <c r="Y522">
        <f t="shared" si="166"/>
        <v>1.9852163484996854</v>
      </c>
      <c r="AA522">
        <f t="shared" si="152"/>
        <v>0.11249733216590159</v>
      </c>
      <c r="AB522">
        <f t="shared" si="167"/>
        <v>2.114284957400154</v>
      </c>
      <c r="AD522" s="6">
        <f t="shared" si="168"/>
        <v>7.42119077431693</v>
      </c>
      <c r="AE522" s="5">
        <f t="shared" si="153"/>
        <v>2.50277218391597</v>
      </c>
      <c r="AH522" s="6">
        <f t="shared" si="169"/>
        <v>2.3126992773075</v>
      </c>
      <c r="AI522" s="6">
        <f t="shared" si="170"/>
        <v>2.630575477159014</v>
      </c>
      <c r="AK522">
        <f t="shared" si="154"/>
        <v>598.0124614269898</v>
      </c>
      <c r="AL522">
        <v>609.86</v>
      </c>
      <c r="AQ522">
        <f t="shared" si="155"/>
        <v>1.8771301548811352</v>
      </c>
      <c r="AT522" s="1">
        <v>0.607638888888889</v>
      </c>
      <c r="AU522">
        <v>609.86</v>
      </c>
      <c r="AV522">
        <v>770.217</v>
      </c>
      <c r="AW522">
        <v>63.644</v>
      </c>
      <c r="AX522">
        <v>1.76237</v>
      </c>
    </row>
    <row r="523" spans="8:50" ht="12.75">
      <c r="H523" t="s">
        <v>6</v>
      </c>
      <c r="I523" s="1">
        <v>0.6083333333333333</v>
      </c>
      <c r="J523">
        <v>972.52</v>
      </c>
      <c r="K523">
        <v>55.6643</v>
      </c>
      <c r="L523">
        <v>232.58986</v>
      </c>
      <c r="M523">
        <v>1.76919</v>
      </c>
      <c r="N523">
        <f t="shared" si="156"/>
        <v>1.7691943107621748</v>
      </c>
      <c r="O523">
        <f t="shared" si="157"/>
        <v>34.3357</v>
      </c>
      <c r="P523">
        <f t="shared" si="158"/>
        <v>0.025510543333213544</v>
      </c>
      <c r="Q523">
        <f t="shared" si="159"/>
        <v>34.361210543333215</v>
      </c>
      <c r="R523">
        <f t="shared" si="160"/>
        <v>55.638789456666785</v>
      </c>
      <c r="S523">
        <f t="shared" si="161"/>
        <v>1.7680482799474164</v>
      </c>
      <c r="T523">
        <f t="shared" si="162"/>
        <v>1.4233721356925606</v>
      </c>
      <c r="U523">
        <f t="shared" si="163"/>
        <v>1.6691556577772595</v>
      </c>
      <c r="V523">
        <f t="shared" si="164"/>
        <v>1.3437583579360164</v>
      </c>
      <c r="X523" s="6">
        <f t="shared" si="165"/>
        <v>0.11972080317560192</v>
      </c>
      <c r="Y523">
        <f t="shared" si="166"/>
        <v>1.9721197681631306</v>
      </c>
      <c r="AA523">
        <f t="shared" si="152"/>
        <v>0.11239695080719816</v>
      </c>
      <c r="AB523">
        <f t="shared" si="167"/>
        <v>2.1006242687844447</v>
      </c>
      <c r="AD523" s="6">
        <f t="shared" si="168"/>
        <v>7.3960442453019315</v>
      </c>
      <c r="AE523" s="5">
        <f t="shared" si="153"/>
        <v>2.485540639641671</v>
      </c>
      <c r="AH523" s="6">
        <f t="shared" si="169"/>
        <v>2.300099447994837</v>
      </c>
      <c r="AI523" s="6">
        <f t="shared" si="170"/>
        <v>2.614924540917351</v>
      </c>
      <c r="AK523">
        <f t="shared" si="154"/>
        <v>595.5382914334979</v>
      </c>
      <c r="AL523">
        <v>607.85</v>
      </c>
      <c r="AQ523">
        <f t="shared" si="155"/>
        <v>1.8475287633503235</v>
      </c>
      <c r="AT523" s="1">
        <v>0.6083333333333333</v>
      </c>
      <c r="AU523">
        <v>607.85</v>
      </c>
      <c r="AV523">
        <v>767.228</v>
      </c>
      <c r="AW523">
        <v>63.358</v>
      </c>
      <c r="AX523">
        <v>1.76919</v>
      </c>
    </row>
    <row r="524" spans="8:50" ht="12.75">
      <c r="H524" t="s">
        <v>6</v>
      </c>
      <c r="I524" s="1">
        <v>0.6090277777777778</v>
      </c>
      <c r="J524">
        <v>972.22</v>
      </c>
      <c r="K524">
        <v>55.81737</v>
      </c>
      <c r="L524">
        <v>232.82882</v>
      </c>
      <c r="M524">
        <v>1.77611</v>
      </c>
      <c r="N524">
        <f t="shared" si="156"/>
        <v>1.7761093863591109</v>
      </c>
      <c r="O524">
        <f t="shared" si="157"/>
        <v>34.18263</v>
      </c>
      <c r="P524">
        <f t="shared" si="158"/>
        <v>0.025624184790078053</v>
      </c>
      <c r="Q524">
        <f t="shared" si="159"/>
        <v>34.20825418479008</v>
      </c>
      <c r="R524">
        <f t="shared" si="160"/>
        <v>55.79174581520992</v>
      </c>
      <c r="S524">
        <f t="shared" si="161"/>
        <v>1.774947160496444</v>
      </c>
      <c r="T524">
        <f t="shared" si="162"/>
        <v>1.4289260984730618</v>
      </c>
      <c r="U524">
        <f t="shared" si="163"/>
        <v>1.6752459572692435</v>
      </c>
      <c r="V524">
        <f t="shared" si="164"/>
        <v>1.3486613703102999</v>
      </c>
      <c r="X524" s="6">
        <f t="shared" si="165"/>
        <v>0.11962947250475967</v>
      </c>
      <c r="Y524">
        <f t="shared" si="166"/>
        <v>1.9677591234113738</v>
      </c>
      <c r="AA524">
        <f t="shared" si="152"/>
        <v>0.11229554322275138</v>
      </c>
      <c r="AB524">
        <f t="shared" si="167"/>
        <v>2.096271848324234</v>
      </c>
      <c r="AD524" s="6">
        <f t="shared" si="168"/>
        <v>7.370773070225788</v>
      </c>
      <c r="AE524" s="5">
        <f t="shared" si="153"/>
        <v>2.4793219840075946</v>
      </c>
      <c r="AH524" s="6">
        <f t="shared" si="169"/>
        <v>2.2974172313051398</v>
      </c>
      <c r="AI524" s="6">
        <f t="shared" si="170"/>
        <v>2.611592813053816</v>
      </c>
      <c r="AK524">
        <f t="shared" si="154"/>
        <v>592.7823536506495</v>
      </c>
      <c r="AL524">
        <v>605.67</v>
      </c>
      <c r="AQ524">
        <f t="shared" si="155"/>
        <v>1.8235759260970665</v>
      </c>
      <c r="AT524" s="1">
        <v>0.6090277777777778</v>
      </c>
      <c r="AU524">
        <v>605.67</v>
      </c>
      <c r="AV524">
        <v>764.225</v>
      </c>
      <c r="AW524">
        <v>63.102</v>
      </c>
      <c r="AX524">
        <v>1.77611</v>
      </c>
    </row>
    <row r="525" spans="8:50" ht="12.75">
      <c r="H525" t="s">
        <v>6</v>
      </c>
      <c r="I525" s="1">
        <v>0.6097222222222222</v>
      </c>
      <c r="J525">
        <v>970.12</v>
      </c>
      <c r="K525">
        <v>55.97092</v>
      </c>
      <c r="L525">
        <v>233.06689</v>
      </c>
      <c r="M525">
        <v>1.78311</v>
      </c>
      <c r="N525">
        <f t="shared" si="156"/>
        <v>1.7831132426353808</v>
      </c>
      <c r="O525">
        <f t="shared" si="157"/>
        <v>34.02908</v>
      </c>
      <c r="P525">
        <f t="shared" si="158"/>
        <v>0.02573922490900967</v>
      </c>
      <c r="Q525">
        <f t="shared" si="159"/>
        <v>34.05481922490901</v>
      </c>
      <c r="R525">
        <f t="shared" si="160"/>
        <v>55.94518077509099</v>
      </c>
      <c r="S525">
        <f t="shared" si="161"/>
        <v>1.7819344766747556</v>
      </c>
      <c r="T525">
        <f t="shared" si="162"/>
        <v>1.4345512566004057</v>
      </c>
      <c r="U525">
        <f t="shared" si="163"/>
        <v>1.6814114441677073</v>
      </c>
      <c r="V525">
        <f t="shared" si="164"/>
        <v>1.3536249125131812</v>
      </c>
      <c r="X525" s="6">
        <f t="shared" si="165"/>
        <v>0.11953733220776831</v>
      </c>
      <c r="Y525">
        <f t="shared" si="166"/>
        <v>1.974163663378042</v>
      </c>
      <c r="AA525">
        <f t="shared" si="152"/>
        <v>0.11219309640770307</v>
      </c>
      <c r="AB525">
        <f t="shared" si="167"/>
        <v>2.103393748971557</v>
      </c>
      <c r="AD525" s="6">
        <f t="shared" si="168"/>
        <v>7.345377009164023</v>
      </c>
      <c r="AE525" s="5">
        <f t="shared" si="153"/>
        <v>2.486662669799744</v>
      </c>
      <c r="AH525" s="6">
        <f t="shared" si="169"/>
        <v>2.3069346979924763</v>
      </c>
      <c r="AI525" s="6">
        <f t="shared" si="170"/>
        <v>2.6234149783077503</v>
      </c>
      <c r="AK525">
        <f t="shared" si="154"/>
        <v>589.6854423166742</v>
      </c>
      <c r="AL525">
        <v>603.23</v>
      </c>
      <c r="AQ525">
        <f t="shared" si="155"/>
        <v>1.8085910910573775</v>
      </c>
      <c r="AT525" s="1">
        <v>0.6097222222222222</v>
      </c>
      <c r="AU525">
        <v>603.23</v>
      </c>
      <c r="AV525">
        <v>761.207</v>
      </c>
      <c r="AW525">
        <v>62.808</v>
      </c>
      <c r="AX525">
        <v>1.78311</v>
      </c>
    </row>
    <row r="526" spans="8:50" ht="12.75">
      <c r="H526" t="s">
        <v>6</v>
      </c>
      <c r="I526" s="1">
        <v>0.6104166666666667</v>
      </c>
      <c r="J526">
        <v>968.62</v>
      </c>
      <c r="K526">
        <v>56.12495</v>
      </c>
      <c r="L526">
        <v>233.30409</v>
      </c>
      <c r="M526">
        <v>1.79021</v>
      </c>
      <c r="N526">
        <f t="shared" si="156"/>
        <v>1.7902074066829339</v>
      </c>
      <c r="O526">
        <f t="shared" si="157"/>
        <v>33.87505</v>
      </c>
      <c r="P526">
        <f t="shared" si="158"/>
        <v>0.025855687793881504</v>
      </c>
      <c r="Q526">
        <f t="shared" si="159"/>
        <v>33.90090568779388</v>
      </c>
      <c r="R526">
        <f t="shared" si="160"/>
        <v>56.09909431220612</v>
      </c>
      <c r="S526">
        <f t="shared" si="161"/>
        <v>1.789011746089723</v>
      </c>
      <c r="T526">
        <f t="shared" si="162"/>
        <v>1.4402488318285853</v>
      </c>
      <c r="U526">
        <f t="shared" si="163"/>
        <v>1.687653350196359</v>
      </c>
      <c r="V526">
        <f t="shared" si="164"/>
        <v>1.3586499761472233</v>
      </c>
      <c r="X526" s="6">
        <f t="shared" si="165"/>
        <v>0.11944437329107287</v>
      </c>
      <c r="Y526">
        <f t="shared" si="166"/>
        <v>1.976879221833701</v>
      </c>
      <c r="AA526">
        <f aca="true" t="shared" si="171" ref="AA526:AA589">1/(6.6296+1.7513*$T526-0.1202*($T526^2)+0.0065*($T526^3)-0.00013*($T526^4))</f>
        <v>0.1120895971401672</v>
      </c>
      <c r="AB526">
        <f t="shared" si="167"/>
        <v>2.1065924559332214</v>
      </c>
      <c r="AD526" s="6">
        <f t="shared" si="168"/>
        <v>7.3198558248767185</v>
      </c>
      <c r="AE526" s="5">
        <f t="shared" si="153"/>
        <v>2.4893495949051694</v>
      </c>
      <c r="AH526" s="6">
        <f t="shared" si="169"/>
        <v>2.31227841619346</v>
      </c>
      <c r="AI526" s="6">
        <f t="shared" si="170"/>
        <v>2.630052702580171</v>
      </c>
      <c r="AK526">
        <f t="shared" si="154"/>
        <v>586.6868333459109</v>
      </c>
      <c r="AL526">
        <v>600.9</v>
      </c>
      <c r="AQ526">
        <f t="shared" si="155"/>
        <v>1.7890691474540634</v>
      </c>
      <c r="AT526" s="1">
        <v>0.6104166666666667</v>
      </c>
      <c r="AU526">
        <v>600.9</v>
      </c>
      <c r="AV526">
        <v>758.174</v>
      </c>
      <c r="AW526">
        <v>62.496</v>
      </c>
      <c r="AX526">
        <v>1.79021</v>
      </c>
    </row>
    <row r="527" spans="8:50" ht="12.75">
      <c r="H527" t="s">
        <v>6</v>
      </c>
      <c r="I527" s="1">
        <v>0.611111111111111</v>
      </c>
      <c r="J527">
        <v>967.12</v>
      </c>
      <c r="K527">
        <v>56.27945</v>
      </c>
      <c r="L527">
        <v>233.5404</v>
      </c>
      <c r="M527">
        <v>1.79739</v>
      </c>
      <c r="N527">
        <f t="shared" si="156"/>
        <v>1.7973929733603211</v>
      </c>
      <c r="O527">
        <f t="shared" si="157"/>
        <v>33.72055</v>
      </c>
      <c r="P527">
        <f t="shared" si="158"/>
        <v>0.02597359044299583</v>
      </c>
      <c r="Q527">
        <f t="shared" si="159"/>
        <v>33.746523590443</v>
      </c>
      <c r="R527">
        <f t="shared" si="160"/>
        <v>56.253476409557</v>
      </c>
      <c r="S527">
        <f t="shared" si="161"/>
        <v>1.7961800549229245</v>
      </c>
      <c r="T527">
        <f t="shared" si="162"/>
        <v>1.4460196985910707</v>
      </c>
      <c r="U527">
        <f t="shared" si="163"/>
        <v>1.6939725231826968</v>
      </c>
      <c r="V527">
        <f t="shared" si="164"/>
        <v>1.3637372437582875</v>
      </c>
      <c r="X527" s="6">
        <f t="shared" si="165"/>
        <v>0.11935059270148438</v>
      </c>
      <c r="Y527">
        <f t="shared" si="166"/>
        <v>1.9795168985481701</v>
      </c>
      <c r="AA527">
        <f t="shared" si="171"/>
        <v>0.11198503876849926</v>
      </c>
      <c r="AB527">
        <f t="shared" si="167"/>
        <v>2.109714991417102</v>
      </c>
      <c r="AD527" s="6">
        <f t="shared" si="168"/>
        <v>7.294210944196784</v>
      </c>
      <c r="AE527" s="5">
        <f t="shared" si="153"/>
        <v>2.4919327715073294</v>
      </c>
      <c r="AH527" s="6">
        <f t="shared" si="169"/>
        <v>2.3175383672902883</v>
      </c>
      <c r="AI527" s="6">
        <f t="shared" si="170"/>
        <v>2.6365863751568286</v>
      </c>
      <c r="AK527">
        <f t="shared" si="154"/>
        <v>583.6781607826291</v>
      </c>
      <c r="AL527">
        <v>598.02</v>
      </c>
      <c r="AQ527">
        <f t="shared" si="155"/>
        <v>1.78908035090115</v>
      </c>
      <c r="AT527" s="1">
        <v>0.611111111111111</v>
      </c>
      <c r="AU527">
        <v>598.02</v>
      </c>
      <c r="AV527">
        <v>755.126</v>
      </c>
      <c r="AW527">
        <v>62.163</v>
      </c>
      <c r="AX527">
        <v>1.79739</v>
      </c>
    </row>
    <row r="528" spans="8:50" ht="12.75">
      <c r="H528" t="s">
        <v>6</v>
      </c>
      <c r="I528" s="1">
        <v>0.6118055555555556</v>
      </c>
      <c r="J528">
        <v>966.04</v>
      </c>
      <c r="K528">
        <v>56.43442</v>
      </c>
      <c r="L528">
        <v>233.77585</v>
      </c>
      <c r="M528">
        <v>1.80467</v>
      </c>
      <c r="N528">
        <f t="shared" si="156"/>
        <v>1.8046715271552434</v>
      </c>
      <c r="O528">
        <f t="shared" si="157"/>
        <v>33.56558</v>
      </c>
      <c r="P528">
        <f t="shared" si="158"/>
        <v>0.026092957882832578</v>
      </c>
      <c r="Q528">
        <f t="shared" si="159"/>
        <v>33.59167295788283</v>
      </c>
      <c r="R528">
        <f t="shared" si="160"/>
        <v>56.40832704211717</v>
      </c>
      <c r="S528">
        <f t="shared" si="161"/>
        <v>1.8034409775883438</v>
      </c>
      <c r="T528">
        <f t="shared" si="162"/>
        <v>1.451865124374174</v>
      </c>
      <c r="U528">
        <f t="shared" si="163"/>
        <v>1.7003702380502583</v>
      </c>
      <c r="V528">
        <f t="shared" si="164"/>
        <v>1.3688877417270782</v>
      </c>
      <c r="X528" s="6">
        <f t="shared" si="165"/>
        <v>0.11925598125413626</v>
      </c>
      <c r="Y528">
        <f t="shared" si="166"/>
        <v>1.9795644558717969</v>
      </c>
      <c r="AA528">
        <f t="shared" si="171"/>
        <v>0.11187940777010824</v>
      </c>
      <c r="AB528">
        <f t="shared" si="167"/>
        <v>2.110083583262188</v>
      </c>
      <c r="AD528" s="6">
        <f t="shared" si="168"/>
        <v>7.268442144268734</v>
      </c>
      <c r="AE528" s="5">
        <f t="shared" si="153"/>
        <v>2.4912506690992853</v>
      </c>
      <c r="AH528" s="6">
        <f t="shared" si="169"/>
        <v>2.3198750688263754</v>
      </c>
      <c r="AI528" s="6">
        <f t="shared" si="170"/>
        <v>2.639488919774663</v>
      </c>
      <c r="AK528">
        <f t="shared" si="154"/>
        <v>580.7341445782536</v>
      </c>
      <c r="AL528">
        <v>595.45</v>
      </c>
      <c r="AQ528">
        <f t="shared" si="155"/>
        <v>1.777289482993766</v>
      </c>
      <c r="AT528" s="1">
        <v>0.6118055555555556</v>
      </c>
      <c r="AU528">
        <v>595.45</v>
      </c>
      <c r="AV528">
        <v>752.064</v>
      </c>
      <c r="AW528">
        <v>61.942</v>
      </c>
      <c r="AX528">
        <v>1.80467</v>
      </c>
    </row>
    <row r="529" spans="8:50" ht="12.75">
      <c r="H529" t="s">
        <v>6</v>
      </c>
      <c r="I529" s="1">
        <v>0.6125</v>
      </c>
      <c r="J529">
        <v>964.67</v>
      </c>
      <c r="K529">
        <v>56.58986</v>
      </c>
      <c r="L529">
        <v>234.01043</v>
      </c>
      <c r="M529">
        <v>1.81204</v>
      </c>
      <c r="N529">
        <f t="shared" si="156"/>
        <v>1.8120446892859272</v>
      </c>
      <c r="O529">
        <f t="shared" si="157"/>
        <v>33.41014</v>
      </c>
      <c r="P529">
        <f t="shared" si="158"/>
        <v>0.02621381572674344</v>
      </c>
      <c r="Q529">
        <f t="shared" si="159"/>
        <v>33.43635381572674</v>
      </c>
      <c r="R529">
        <f t="shared" si="160"/>
        <v>56.56364618427326</v>
      </c>
      <c r="S529">
        <f t="shared" si="161"/>
        <v>1.81079612488811</v>
      </c>
      <c r="T529">
        <f t="shared" si="162"/>
        <v>1.4577864059585848</v>
      </c>
      <c r="U529">
        <f t="shared" si="163"/>
        <v>1.7068477978825611</v>
      </c>
      <c r="V529">
        <f t="shared" si="164"/>
        <v>1.374102519104569</v>
      </c>
      <c r="X529" s="6">
        <f t="shared" si="165"/>
        <v>0.11916052961271485</v>
      </c>
      <c r="Y529">
        <f t="shared" si="166"/>
        <v>1.9812727796916252</v>
      </c>
      <c r="AA529">
        <f t="shared" si="171"/>
        <v>0.11177269039511932</v>
      </c>
      <c r="AB529">
        <f t="shared" si="167"/>
        <v>2.112228961302867</v>
      </c>
      <c r="AD529" s="6">
        <f t="shared" si="168"/>
        <v>7.242549205033745</v>
      </c>
      <c r="AE529" s="5">
        <f t="shared" si="153"/>
        <v>2.492654281091455</v>
      </c>
      <c r="AH529" s="6">
        <f t="shared" si="169"/>
        <v>2.3240952383643316</v>
      </c>
      <c r="AI529" s="6">
        <f t="shared" si="170"/>
        <v>2.644731022880074</v>
      </c>
      <c r="AK529">
        <f t="shared" si="154"/>
        <v>577.7267455649439</v>
      </c>
      <c r="AL529">
        <v>592.02</v>
      </c>
      <c r="AQ529">
        <f t="shared" si="155"/>
        <v>1.7963475847104493</v>
      </c>
      <c r="AT529" s="1">
        <v>0.6125</v>
      </c>
      <c r="AU529">
        <v>592.02</v>
      </c>
      <c r="AV529">
        <v>748.987</v>
      </c>
      <c r="AW529">
        <v>61.626</v>
      </c>
      <c r="AX529">
        <v>1.81204</v>
      </c>
    </row>
    <row r="530" spans="8:50" ht="12.75">
      <c r="H530" t="s">
        <v>6</v>
      </c>
      <c r="I530" s="1">
        <v>0.6131944444444445</v>
      </c>
      <c r="J530">
        <v>963.85</v>
      </c>
      <c r="K530">
        <v>56.74576</v>
      </c>
      <c r="L530">
        <v>234.24415</v>
      </c>
      <c r="M530">
        <v>1.81951</v>
      </c>
      <c r="N530">
        <f t="shared" si="156"/>
        <v>1.8195136372857168</v>
      </c>
      <c r="O530">
        <f t="shared" si="157"/>
        <v>33.25424</v>
      </c>
      <c r="P530">
        <f t="shared" si="158"/>
        <v>0.02633618230574222</v>
      </c>
      <c r="Q530">
        <f t="shared" si="159"/>
        <v>33.280576182305744</v>
      </c>
      <c r="R530">
        <f t="shared" si="160"/>
        <v>56.719423817694256</v>
      </c>
      <c r="S530">
        <f t="shared" si="161"/>
        <v>1.8182466647752002</v>
      </c>
      <c r="T530">
        <f t="shared" si="162"/>
        <v>1.4637844836080625</v>
      </c>
      <c r="U530">
        <f t="shared" si="163"/>
        <v>1.7134061120353081</v>
      </c>
      <c r="V530">
        <f t="shared" si="164"/>
        <v>1.379382307970072</v>
      </c>
      <c r="X530" s="6">
        <f t="shared" si="165"/>
        <v>0.11906423448087551</v>
      </c>
      <c r="Y530">
        <f t="shared" si="166"/>
        <v>1.97962937825672</v>
      </c>
      <c r="AA530">
        <f t="shared" si="171"/>
        <v>0.11166487960213906</v>
      </c>
      <c r="AB530">
        <f t="shared" si="167"/>
        <v>2.1108074205407803</v>
      </c>
      <c r="AD530" s="6">
        <f t="shared" si="168"/>
        <v>7.216533579487157</v>
      </c>
      <c r="AE530" s="5">
        <f t="shared" si="153"/>
        <v>2.4898374234535097</v>
      </c>
      <c r="AH530" s="6">
        <f t="shared" si="169"/>
        <v>2.3245361909497406</v>
      </c>
      <c r="AI530" s="6">
        <f t="shared" si="170"/>
        <v>2.645278754172981</v>
      </c>
      <c r="AK530">
        <f t="shared" si="154"/>
        <v>574.8070235184296</v>
      </c>
      <c r="AL530">
        <v>588.57</v>
      </c>
      <c r="AQ530">
        <f t="shared" si="155"/>
        <v>1.8156848810555677</v>
      </c>
      <c r="AT530" s="1">
        <v>0.6131944444444445</v>
      </c>
      <c r="AU530">
        <v>588.57</v>
      </c>
      <c r="AV530">
        <v>745.894</v>
      </c>
      <c r="AW530">
        <v>61.306</v>
      </c>
      <c r="AX530">
        <v>1.81951</v>
      </c>
    </row>
    <row r="531" spans="8:50" ht="12.75">
      <c r="H531" t="s">
        <v>6</v>
      </c>
      <c r="I531" s="1">
        <v>0.6138888888888888</v>
      </c>
      <c r="J531">
        <v>962.52</v>
      </c>
      <c r="K531">
        <v>56.90211</v>
      </c>
      <c r="L531">
        <v>234.47701</v>
      </c>
      <c r="M531">
        <v>1.82708</v>
      </c>
      <c r="N531">
        <f t="shared" si="156"/>
        <v>1.8270795681327028</v>
      </c>
      <c r="O531">
        <f t="shared" si="157"/>
        <v>33.09789</v>
      </c>
      <c r="P531">
        <f t="shared" si="158"/>
        <v>0.02646007626963619</v>
      </c>
      <c r="Q531">
        <f t="shared" si="159"/>
        <v>33.124350076269636</v>
      </c>
      <c r="R531">
        <f t="shared" si="160"/>
        <v>56.875649923730364</v>
      </c>
      <c r="S531">
        <f t="shared" si="161"/>
        <v>1.8257937843675662</v>
      </c>
      <c r="T531">
        <f t="shared" si="162"/>
        <v>1.4698603130151828</v>
      </c>
      <c r="U531">
        <f t="shared" si="163"/>
        <v>1.720046103432128</v>
      </c>
      <c r="V531">
        <f t="shared" si="164"/>
        <v>1.3847278513257957</v>
      </c>
      <c r="X531" s="6">
        <f t="shared" si="165"/>
        <v>0.11896709255022388</v>
      </c>
      <c r="Y531">
        <f t="shared" si="166"/>
        <v>1.9809527169522219</v>
      </c>
      <c r="AA531">
        <f t="shared" si="171"/>
        <v>0.11155596831605075</v>
      </c>
      <c r="AB531">
        <f t="shared" si="167"/>
        <v>2.1125555967350635</v>
      </c>
      <c r="AD531" s="6">
        <f t="shared" si="168"/>
        <v>7.190396735302706</v>
      </c>
      <c r="AE531" s="5">
        <f t="shared" si="153"/>
        <v>2.4907484856265456</v>
      </c>
      <c r="AH531" s="6">
        <f t="shared" si="169"/>
        <v>2.3283339770011704</v>
      </c>
      <c r="AI531" s="6">
        <f t="shared" si="170"/>
        <v>2.6499961916775243</v>
      </c>
      <c r="AK531">
        <f t="shared" si="154"/>
        <v>571.7844001044203</v>
      </c>
      <c r="AL531">
        <v>586.23</v>
      </c>
      <c r="AQ531">
        <f t="shared" si="155"/>
        <v>1.793991396364</v>
      </c>
      <c r="AT531" s="1">
        <v>0.6138888888888888</v>
      </c>
      <c r="AU531">
        <v>586.23</v>
      </c>
      <c r="AV531">
        <v>742.788</v>
      </c>
      <c r="AW531">
        <v>60.959</v>
      </c>
      <c r="AX531">
        <v>1.82708</v>
      </c>
    </row>
    <row r="532" spans="8:50" ht="12.75">
      <c r="H532" t="s">
        <v>6</v>
      </c>
      <c r="I532" s="1">
        <v>0.6145833333333334</v>
      </c>
      <c r="J532">
        <v>961.49</v>
      </c>
      <c r="K532">
        <v>57.05891</v>
      </c>
      <c r="L532">
        <v>234.70903</v>
      </c>
      <c r="M532">
        <v>1.83474</v>
      </c>
      <c r="N532">
        <f t="shared" si="156"/>
        <v>1.8347441898647556</v>
      </c>
      <c r="O532">
        <f t="shared" si="157"/>
        <v>32.94109</v>
      </c>
      <c r="P532">
        <f t="shared" si="158"/>
        <v>0.026585524631464144</v>
      </c>
      <c r="Q532">
        <f t="shared" si="159"/>
        <v>32.96767552463147</v>
      </c>
      <c r="R532">
        <f t="shared" si="160"/>
        <v>57.03232447536853</v>
      </c>
      <c r="S532">
        <f t="shared" si="161"/>
        <v>1.8334391803163714</v>
      </c>
      <c r="T532">
        <f t="shared" si="162"/>
        <v>1.4760152600736365</v>
      </c>
      <c r="U532">
        <f t="shared" si="163"/>
        <v>1.7267691395740714</v>
      </c>
      <c r="V532">
        <f t="shared" si="164"/>
        <v>1.3901402500822262</v>
      </c>
      <c r="X532" s="6">
        <f t="shared" si="165"/>
        <v>0.11886909423235269</v>
      </c>
      <c r="Y532">
        <f t="shared" si="166"/>
        <v>1.980420916886851</v>
      </c>
      <c r="AA532">
        <f t="shared" si="171"/>
        <v>0.11144594238652321</v>
      </c>
      <c r="AB532">
        <f t="shared" si="167"/>
        <v>2.1123320916671875</v>
      </c>
      <c r="AD532" s="6">
        <f t="shared" si="168"/>
        <v>7.164138478728056</v>
      </c>
      <c r="AE532" s="5">
        <f t="shared" si="153"/>
        <v>2.4893231477448676</v>
      </c>
      <c r="AH532" s="6">
        <f t="shared" si="169"/>
        <v>2.33004475428243</v>
      </c>
      <c r="AI532" s="6">
        <f t="shared" si="170"/>
        <v>2.6521212415879845</v>
      </c>
      <c r="AK532">
        <f t="shared" si="154"/>
        <v>568.8051585017572</v>
      </c>
      <c r="AL532">
        <v>583.75</v>
      </c>
      <c r="AQ532">
        <f t="shared" si="155"/>
        <v>1.7769333618838017</v>
      </c>
      <c r="AT532" s="1">
        <v>0.6145833333333334</v>
      </c>
      <c r="AU532">
        <v>583.75</v>
      </c>
      <c r="AV532">
        <v>739.667</v>
      </c>
      <c r="AW532">
        <v>60.655</v>
      </c>
      <c r="AX532">
        <v>1.83474</v>
      </c>
    </row>
    <row r="533" spans="8:50" ht="12.75">
      <c r="H533" t="s">
        <v>6</v>
      </c>
      <c r="I533" s="1">
        <v>0.6152777777777778</v>
      </c>
      <c r="J533">
        <v>961.41</v>
      </c>
      <c r="K533">
        <v>57.21616</v>
      </c>
      <c r="L533">
        <v>234.94021</v>
      </c>
      <c r="M533">
        <v>1.84251</v>
      </c>
      <c r="N533">
        <f t="shared" si="156"/>
        <v>1.8425092507327432</v>
      </c>
      <c r="O533">
        <f t="shared" si="157"/>
        <v>32.78384</v>
      </c>
      <c r="P533">
        <f t="shared" si="158"/>
        <v>0.02671255504724172</v>
      </c>
      <c r="Q533">
        <f t="shared" si="159"/>
        <v>32.81055255504724</v>
      </c>
      <c r="R533">
        <f t="shared" si="160"/>
        <v>57.18944744495276</v>
      </c>
      <c r="S533">
        <f t="shared" si="161"/>
        <v>1.841184589092091</v>
      </c>
      <c r="T533">
        <f t="shared" si="162"/>
        <v>1.48225072273376</v>
      </c>
      <c r="U533">
        <f t="shared" si="163"/>
        <v>1.7335766186061945</v>
      </c>
      <c r="V533">
        <f t="shared" si="164"/>
        <v>1.39562062981989</v>
      </c>
      <c r="X533" s="6">
        <f t="shared" si="165"/>
        <v>0.11877022977811671</v>
      </c>
      <c r="Y533">
        <f t="shared" si="166"/>
        <v>1.9742039885659108</v>
      </c>
      <c r="AA533">
        <f t="shared" si="171"/>
        <v>0.11133478742385251</v>
      </c>
      <c r="AB533">
        <f t="shared" si="167"/>
        <v>2.106050290087617</v>
      </c>
      <c r="AD533" s="6">
        <f t="shared" si="168"/>
        <v>7.137758618931688</v>
      </c>
      <c r="AE533" s="5">
        <f t="shared" si="153"/>
        <v>2.4807508542012653</v>
      </c>
      <c r="AH533" s="6">
        <f t="shared" si="169"/>
        <v>2.3253546547984456</v>
      </c>
      <c r="AI533" s="6">
        <f t="shared" si="170"/>
        <v>2.646295412827183</v>
      </c>
      <c r="AK533">
        <f t="shared" si="154"/>
        <v>565.9828068875725</v>
      </c>
      <c r="AL533">
        <v>581.91</v>
      </c>
      <c r="AQ533">
        <f t="shared" si="155"/>
        <v>1.7359831605420843</v>
      </c>
      <c r="AT533" s="1">
        <v>0.6152777777777778</v>
      </c>
      <c r="AU533">
        <v>581.91</v>
      </c>
      <c r="AV533">
        <v>736.531</v>
      </c>
      <c r="AW533">
        <v>60.429</v>
      </c>
      <c r="AX533">
        <v>1.84251</v>
      </c>
    </row>
    <row r="534" spans="8:50" ht="12.75">
      <c r="H534" t="s">
        <v>6</v>
      </c>
      <c r="I534" s="1">
        <v>0.6159722222222223</v>
      </c>
      <c r="J534">
        <v>961.07</v>
      </c>
      <c r="K534">
        <v>57.37385</v>
      </c>
      <c r="L534">
        <v>235.17054</v>
      </c>
      <c r="M534">
        <v>1.85038</v>
      </c>
      <c r="N534">
        <f t="shared" si="156"/>
        <v>1.8503760389471664</v>
      </c>
      <c r="O534">
        <f t="shared" si="157"/>
        <v>32.62615</v>
      </c>
      <c r="P534">
        <f t="shared" si="158"/>
        <v>0.02684118763776679</v>
      </c>
      <c r="Q534">
        <f t="shared" si="159"/>
        <v>32.65299118763777</v>
      </c>
      <c r="R534">
        <f t="shared" si="160"/>
        <v>57.34700881236223</v>
      </c>
      <c r="S534">
        <f t="shared" si="161"/>
        <v>1.8490312880013815</v>
      </c>
      <c r="T534">
        <f t="shared" si="162"/>
        <v>1.4885677292947943</v>
      </c>
      <c r="U534">
        <f t="shared" si="163"/>
        <v>1.740469530936365</v>
      </c>
      <c r="V534">
        <f t="shared" si="164"/>
        <v>1.4011697878693683</v>
      </c>
      <c r="X534" s="6">
        <f t="shared" si="165"/>
        <v>0.11867049561757231</v>
      </c>
      <c r="Y534">
        <f t="shared" si="166"/>
        <v>1.969480564835122</v>
      </c>
      <c r="AA534">
        <f t="shared" si="171"/>
        <v>0.11122249594133664</v>
      </c>
      <c r="AB534">
        <f t="shared" si="167"/>
        <v>2.1013665694162573</v>
      </c>
      <c r="AD534" s="6">
        <f t="shared" si="168"/>
        <v>7.111258650022245</v>
      </c>
      <c r="AE534" s="5">
        <f t="shared" si="153"/>
        <v>2.4740560270277365</v>
      </c>
      <c r="AH534" s="6">
        <f t="shared" si="169"/>
        <v>2.3223615689543573</v>
      </c>
      <c r="AI534" s="6">
        <f t="shared" si="170"/>
        <v>2.642577537406079</v>
      </c>
      <c r="AK534">
        <f t="shared" si="154"/>
        <v>563.1022465904675</v>
      </c>
      <c r="AL534">
        <v>580.76</v>
      </c>
      <c r="AQ534">
        <f t="shared" si="155"/>
        <v>1.6694287578477396</v>
      </c>
      <c r="AT534" s="1">
        <v>0.6159722222222223</v>
      </c>
      <c r="AU534">
        <v>580.76</v>
      </c>
      <c r="AV534">
        <v>733.382</v>
      </c>
      <c r="AW534">
        <v>60.165</v>
      </c>
      <c r="AX534">
        <v>1.85038</v>
      </c>
    </row>
    <row r="535" spans="8:50" ht="12.75">
      <c r="H535" t="s">
        <v>6</v>
      </c>
      <c r="I535" s="1">
        <v>0.6166666666666667</v>
      </c>
      <c r="J535">
        <v>960.83</v>
      </c>
      <c r="K535">
        <v>57.53198</v>
      </c>
      <c r="L535">
        <v>235.40005</v>
      </c>
      <c r="M535">
        <v>1.85835</v>
      </c>
      <c r="N535">
        <f t="shared" si="156"/>
        <v>1.8583463711777364</v>
      </c>
      <c r="O535">
        <f t="shared" si="157"/>
        <v>32.46802</v>
      </c>
      <c r="P535">
        <f t="shared" si="158"/>
        <v>0.02697145115950803</v>
      </c>
      <c r="Q535">
        <f t="shared" si="159"/>
        <v>32.494991451159514</v>
      </c>
      <c r="R535">
        <f t="shared" si="160"/>
        <v>57.505008548840486</v>
      </c>
      <c r="S535">
        <f t="shared" si="161"/>
        <v>1.8569810811729157</v>
      </c>
      <c r="T535">
        <f t="shared" si="162"/>
        <v>1.4949677321754946</v>
      </c>
      <c r="U535">
        <f t="shared" si="163"/>
        <v>1.7474493256783832</v>
      </c>
      <c r="V535">
        <f t="shared" si="164"/>
        <v>1.4067888908437156</v>
      </c>
      <c r="X535" s="6">
        <f t="shared" si="165"/>
        <v>0.11856988178364387</v>
      </c>
      <c r="Y535">
        <f t="shared" si="166"/>
        <v>1.9641222067934947</v>
      </c>
      <c r="AA535">
        <f t="shared" si="171"/>
        <v>0.11110905321526</v>
      </c>
      <c r="AB535">
        <f t="shared" si="167"/>
        <v>2.0960104611542967</v>
      </c>
      <c r="AD535" s="6">
        <f t="shared" si="168"/>
        <v>7.084638395924831</v>
      </c>
      <c r="AE535" s="5">
        <f t="shared" si="153"/>
        <v>2.4665640652976326</v>
      </c>
      <c r="AH535" s="6">
        <f t="shared" si="169"/>
        <v>2.3186661509552895</v>
      </c>
      <c r="AI535" s="6">
        <f t="shared" si="170"/>
        <v>2.6379872568511216</v>
      </c>
      <c r="AK535">
        <f t="shared" si="154"/>
        <v>560.2275384171841</v>
      </c>
      <c r="AL535">
        <v>578.07</v>
      </c>
      <c r="AQ535">
        <f t="shared" si="155"/>
        <v>1.6585197951652897</v>
      </c>
      <c r="AT535" s="1">
        <v>0.6166666666666667</v>
      </c>
      <c r="AU535">
        <v>578.07</v>
      </c>
      <c r="AV535">
        <v>730.217</v>
      </c>
      <c r="AW535">
        <v>59.892</v>
      </c>
      <c r="AX535">
        <v>1.85835</v>
      </c>
    </row>
    <row r="536" spans="8:50" ht="12.75">
      <c r="H536" t="s">
        <v>6</v>
      </c>
      <c r="I536" s="1">
        <v>0.6173611111111111</v>
      </c>
      <c r="J536">
        <v>960.1</v>
      </c>
      <c r="K536">
        <v>57.69055</v>
      </c>
      <c r="L536">
        <v>235.62872</v>
      </c>
      <c r="M536">
        <v>1.86642</v>
      </c>
      <c r="N536">
        <f t="shared" si="156"/>
        <v>1.866422107459649</v>
      </c>
      <c r="O536">
        <f t="shared" si="157"/>
        <v>32.30945</v>
      </c>
      <c r="P536">
        <f t="shared" si="158"/>
        <v>0.02710337506265596</v>
      </c>
      <c r="Q536">
        <f t="shared" si="159"/>
        <v>32.33655337506266</v>
      </c>
      <c r="R536">
        <f t="shared" si="160"/>
        <v>57.66344662493734</v>
      </c>
      <c r="S536">
        <f t="shared" si="161"/>
        <v>1.8650358156607882</v>
      </c>
      <c r="T536">
        <f t="shared" si="162"/>
        <v>1.5014522183518455</v>
      </c>
      <c r="U536">
        <f t="shared" si="163"/>
        <v>1.7545174848456988</v>
      </c>
      <c r="V536">
        <f t="shared" si="164"/>
        <v>1.41247913184194</v>
      </c>
      <c r="X536" s="6">
        <f t="shared" si="165"/>
        <v>0.11846837813970483</v>
      </c>
      <c r="Y536">
        <f t="shared" si="166"/>
        <v>1.9615880737251472</v>
      </c>
      <c r="AA536">
        <f t="shared" si="171"/>
        <v>0.11099444427101018</v>
      </c>
      <c r="AB536">
        <f t="shared" si="167"/>
        <v>2.0936737797884644</v>
      </c>
      <c r="AD536" s="6">
        <f t="shared" si="168"/>
        <v>7.057897683584729</v>
      </c>
      <c r="AE536" s="5">
        <f t="shared" si="153"/>
        <v>2.462618453046461</v>
      </c>
      <c r="AH536" s="6">
        <f t="shared" si="169"/>
        <v>2.3181623068537798</v>
      </c>
      <c r="AI536" s="6">
        <f t="shared" si="170"/>
        <v>2.637361404570683</v>
      </c>
      <c r="AK536">
        <f t="shared" si="154"/>
        <v>557.255237422955</v>
      </c>
      <c r="AL536">
        <v>574.77</v>
      </c>
      <c r="AQ536">
        <f t="shared" si="155"/>
        <v>1.6693686121364624</v>
      </c>
      <c r="AT536" s="1">
        <v>0.6173611111111111</v>
      </c>
      <c r="AU536">
        <v>574.77</v>
      </c>
      <c r="AV536">
        <v>727.038</v>
      </c>
      <c r="AW536">
        <v>59.601</v>
      </c>
      <c r="AX536">
        <v>1.86642</v>
      </c>
    </row>
    <row r="537" spans="8:50" ht="12.75">
      <c r="H537" t="s">
        <v>6</v>
      </c>
      <c r="I537" s="1">
        <v>0.6180555555555556</v>
      </c>
      <c r="J537">
        <v>960.25</v>
      </c>
      <c r="K537">
        <v>57.84955</v>
      </c>
      <c r="L537">
        <v>235.85658</v>
      </c>
      <c r="M537">
        <v>1.87461</v>
      </c>
      <c r="N537">
        <f t="shared" si="156"/>
        <v>1.8746046351687398</v>
      </c>
      <c r="O537">
        <f t="shared" si="157"/>
        <v>32.15045</v>
      </c>
      <c r="P537">
        <f t="shared" si="158"/>
        <v>0.02723698106698578</v>
      </c>
      <c r="Q537">
        <f t="shared" si="159"/>
        <v>32.177686981066984</v>
      </c>
      <c r="R537">
        <f t="shared" si="160"/>
        <v>57.822313018933016</v>
      </c>
      <c r="S537">
        <f t="shared" si="161"/>
        <v>1.8731968667655456</v>
      </c>
      <c r="T537">
        <f t="shared" si="162"/>
        <v>1.508022295013338</v>
      </c>
      <c r="U537">
        <f t="shared" si="163"/>
        <v>1.761675071895312</v>
      </c>
      <c r="V537">
        <f t="shared" si="164"/>
        <v>1.4182413670030276</v>
      </c>
      <c r="X537" s="6">
        <f t="shared" si="165"/>
        <v>0.11836598083529173</v>
      </c>
      <c r="Y537">
        <f t="shared" si="166"/>
        <v>1.953856284754787</v>
      </c>
      <c r="AA537">
        <f t="shared" si="171"/>
        <v>0.11087866118708502</v>
      </c>
      <c r="AB537">
        <f t="shared" si="167"/>
        <v>2.0857946252253035</v>
      </c>
      <c r="AD537" s="6">
        <f t="shared" si="168"/>
        <v>7.031038033754273</v>
      </c>
      <c r="AE537" s="5">
        <f t="shared" si="153"/>
        <v>2.452148272877512</v>
      </c>
      <c r="AH537" s="6">
        <f t="shared" si="169"/>
        <v>2.3118223633908523</v>
      </c>
      <c r="AI537" s="6">
        <f t="shared" si="170"/>
        <v>2.6294862144826467</v>
      </c>
      <c r="AK537">
        <f t="shared" si="154"/>
        <v>554.4242526180691</v>
      </c>
      <c r="AL537">
        <v>572.46</v>
      </c>
      <c r="AQ537">
        <f t="shared" si="155"/>
        <v>1.6436104906618962</v>
      </c>
      <c r="AT537" s="1">
        <v>0.6180555555555556</v>
      </c>
      <c r="AU537">
        <v>572.46</v>
      </c>
      <c r="AV537">
        <v>723.846</v>
      </c>
      <c r="AW537">
        <v>59.285</v>
      </c>
      <c r="AX537">
        <v>1.87461</v>
      </c>
    </row>
    <row r="538" spans="8:50" ht="12.75">
      <c r="H538" t="s">
        <v>6</v>
      </c>
      <c r="I538" s="1">
        <v>0.61875</v>
      </c>
      <c r="J538">
        <v>959.19</v>
      </c>
      <c r="K538">
        <v>58.00897</v>
      </c>
      <c r="L538">
        <v>236.08362</v>
      </c>
      <c r="M538">
        <v>1.8829</v>
      </c>
      <c r="N538">
        <f t="shared" si="156"/>
        <v>1.8828953657754026</v>
      </c>
      <c r="O538">
        <f t="shared" si="157"/>
        <v>31.991030000000002</v>
      </c>
      <c r="P538">
        <f t="shared" si="158"/>
        <v>0.027372291286432364</v>
      </c>
      <c r="Q538">
        <f t="shared" si="159"/>
        <v>32.018402291286435</v>
      </c>
      <c r="R538">
        <f t="shared" si="160"/>
        <v>57.981597708713565</v>
      </c>
      <c r="S538">
        <f t="shared" si="161"/>
        <v>1.8814656335144069</v>
      </c>
      <c r="T538">
        <f t="shared" si="162"/>
        <v>1.514679088450687</v>
      </c>
      <c r="U538">
        <f t="shared" si="163"/>
        <v>1.7689231669809289</v>
      </c>
      <c r="V538">
        <f t="shared" si="164"/>
        <v>1.4240764659076934</v>
      </c>
      <c r="X538" s="6">
        <f t="shared" si="165"/>
        <v>0.11826268600060034</v>
      </c>
      <c r="Y538">
        <f t="shared" si="166"/>
        <v>1.953134289673229</v>
      </c>
      <c r="AA538">
        <f t="shared" si="171"/>
        <v>0.11076169600156252</v>
      </c>
      <c r="AB538">
        <f t="shared" si="167"/>
        <v>2.0854042106160255</v>
      </c>
      <c r="AD538" s="6">
        <f t="shared" si="168"/>
        <v>7.004060981937311</v>
      </c>
      <c r="AE538" s="5">
        <f t="shared" si="153"/>
        <v>2.450475650815671</v>
      </c>
      <c r="AH538" s="6">
        <f t="shared" si="169"/>
        <v>2.3133778938146126</v>
      </c>
      <c r="AI538" s="6">
        <f t="shared" si="170"/>
        <v>2.63141842379121</v>
      </c>
      <c r="AK538">
        <f t="shared" si="154"/>
        <v>551.3714330697513</v>
      </c>
      <c r="AL538">
        <v>570.05</v>
      </c>
      <c r="AQ538">
        <f t="shared" si="155"/>
        <v>1.6210356863820912</v>
      </c>
      <c r="AT538" s="1">
        <v>0.61875</v>
      </c>
      <c r="AU538">
        <v>570.05</v>
      </c>
      <c r="AV538">
        <v>720.639</v>
      </c>
      <c r="AW538">
        <v>59.016</v>
      </c>
      <c r="AX538">
        <v>1.8829</v>
      </c>
    </row>
    <row r="539" spans="8:50" ht="12.75">
      <c r="H539" t="s">
        <v>6</v>
      </c>
      <c r="I539" s="1">
        <v>0.6194444444444445</v>
      </c>
      <c r="J539">
        <v>958.73</v>
      </c>
      <c r="K539">
        <v>58.16882</v>
      </c>
      <c r="L539">
        <v>236.30985</v>
      </c>
      <c r="M539">
        <v>1.8913</v>
      </c>
      <c r="N539">
        <f t="shared" si="156"/>
        <v>1.8912967920332324</v>
      </c>
      <c r="O539">
        <f t="shared" si="157"/>
        <v>31.831180000000003</v>
      </c>
      <c r="P539">
        <f t="shared" si="158"/>
        <v>0.027509345471364917</v>
      </c>
      <c r="Q539">
        <f t="shared" si="159"/>
        <v>31.85868934547137</v>
      </c>
      <c r="R539">
        <f t="shared" si="160"/>
        <v>58.14131065452863</v>
      </c>
      <c r="S539">
        <f t="shared" si="161"/>
        <v>1.8898445929982843</v>
      </c>
      <c r="T539">
        <f t="shared" si="162"/>
        <v>1.5214245928527517</v>
      </c>
      <c r="U539">
        <f t="shared" si="163"/>
        <v>1.7762637902613503</v>
      </c>
      <c r="V539">
        <f t="shared" si="164"/>
        <v>1.4299860548903418</v>
      </c>
      <c r="X539" s="6">
        <f t="shared" si="165"/>
        <v>0.11815847666835519</v>
      </c>
      <c r="Y539">
        <f t="shared" si="166"/>
        <v>1.9488579901283487</v>
      </c>
      <c r="AA539">
        <f t="shared" si="171"/>
        <v>0.11064352587215932</v>
      </c>
      <c r="AB539">
        <f t="shared" si="167"/>
        <v>2.081225173740245</v>
      </c>
      <c r="AD539" s="6">
        <f t="shared" si="168"/>
        <v>6.976964685254744</v>
      </c>
      <c r="AE539" s="5">
        <f t="shared" si="153"/>
        <v>2.4443423601629823</v>
      </c>
      <c r="AH539" s="6">
        <f t="shared" si="169"/>
        <v>2.3109477964175857</v>
      </c>
      <c r="AI539" s="6">
        <f t="shared" si="170"/>
        <v>2.6283998670728526</v>
      </c>
      <c r="AK539">
        <f t="shared" si="154"/>
        <v>548.4116215677109</v>
      </c>
      <c r="AL539">
        <v>568.1</v>
      </c>
      <c r="AQ539">
        <f t="shared" si="155"/>
        <v>1.5812139409151518</v>
      </c>
      <c r="AT539" s="1">
        <v>0.6194444444444445</v>
      </c>
      <c r="AU539">
        <v>568.1</v>
      </c>
      <c r="AV539">
        <v>717.418</v>
      </c>
      <c r="AW539">
        <v>58.704</v>
      </c>
      <c r="AX539">
        <v>1.8913</v>
      </c>
    </row>
    <row r="540" spans="8:50" ht="12.75">
      <c r="H540" t="s">
        <v>6</v>
      </c>
      <c r="I540" s="1">
        <v>0.6201388888888889</v>
      </c>
      <c r="J540">
        <v>958.8</v>
      </c>
      <c r="K540">
        <v>58.32908</v>
      </c>
      <c r="L540">
        <v>236.53527</v>
      </c>
      <c r="M540">
        <v>1.89981</v>
      </c>
      <c r="N540">
        <f t="shared" si="156"/>
        <v>1.8998098749034842</v>
      </c>
      <c r="O540">
        <f t="shared" si="157"/>
        <v>31.670920000000002</v>
      </c>
      <c r="P540">
        <f t="shared" si="158"/>
        <v>0.027648158371072665</v>
      </c>
      <c r="Q540">
        <f t="shared" si="159"/>
        <v>31.698568158371074</v>
      </c>
      <c r="R540">
        <f t="shared" si="160"/>
        <v>58.301431841628926</v>
      </c>
      <c r="S540">
        <f t="shared" si="161"/>
        <v>1.8983346942368597</v>
      </c>
      <c r="T540">
        <f t="shared" si="162"/>
        <v>1.5282595722304395</v>
      </c>
      <c r="U540">
        <f t="shared" si="163"/>
        <v>1.7836976179246988</v>
      </c>
      <c r="V540">
        <f t="shared" si="164"/>
        <v>1.435970678318083</v>
      </c>
      <c r="X540" s="6">
        <f t="shared" si="165"/>
        <v>0.11805335526797245</v>
      </c>
      <c r="Y540">
        <f t="shared" si="166"/>
        <v>1.9414648623981525</v>
      </c>
      <c r="AA540">
        <f t="shared" si="171"/>
        <v>0.11052414989717564</v>
      </c>
      <c r="AB540">
        <f t="shared" si="167"/>
        <v>2.0737227235333053</v>
      </c>
      <c r="AD540" s="6">
        <f t="shared" si="168"/>
        <v>6.94975239072752</v>
      </c>
      <c r="AE540" s="5">
        <f t="shared" si="153"/>
        <v>2.4343012723994812</v>
      </c>
      <c r="AH540" s="6">
        <f t="shared" si="169"/>
        <v>2.3050298776756795</v>
      </c>
      <c r="AI540" s="6">
        <f t="shared" si="170"/>
        <v>2.621048896943453</v>
      </c>
      <c r="AK540">
        <f t="shared" si="154"/>
        <v>545.5317744032375</v>
      </c>
      <c r="AL540">
        <v>565.26</v>
      </c>
      <c r="AQ540">
        <f t="shared" si="155"/>
        <v>1.5733450189158047</v>
      </c>
      <c r="AT540" s="1">
        <v>0.6201388888888889</v>
      </c>
      <c r="AU540">
        <v>565.26</v>
      </c>
      <c r="AV540">
        <v>714.183</v>
      </c>
      <c r="AW540">
        <v>58.43</v>
      </c>
      <c r="AX540">
        <v>1.89981</v>
      </c>
    </row>
    <row r="541" spans="8:50" ht="12.75">
      <c r="H541" t="s">
        <v>6</v>
      </c>
      <c r="I541" s="1">
        <v>0.6208333333333333</v>
      </c>
      <c r="J541">
        <v>958.21</v>
      </c>
      <c r="K541">
        <v>58.48976</v>
      </c>
      <c r="L541">
        <v>236.7599</v>
      </c>
      <c r="M541">
        <v>1.90844</v>
      </c>
      <c r="N541">
        <f t="shared" si="156"/>
        <v>1.9084371983450814</v>
      </c>
      <c r="O541">
        <f t="shared" si="157"/>
        <v>31.510240000000003</v>
      </c>
      <c r="P541">
        <f t="shared" si="158"/>
        <v>0.02778877119822077</v>
      </c>
      <c r="Q541">
        <f t="shared" si="159"/>
        <v>31.538028771198224</v>
      </c>
      <c r="R541">
        <f t="shared" si="160"/>
        <v>58.46197122880177</v>
      </c>
      <c r="S541">
        <f t="shared" si="161"/>
        <v>1.906938504515397</v>
      </c>
      <c r="T541">
        <f t="shared" si="162"/>
        <v>1.5351860933838208</v>
      </c>
      <c r="U541">
        <f t="shared" si="163"/>
        <v>1.7912267384275122</v>
      </c>
      <c r="V541">
        <f t="shared" si="164"/>
        <v>1.4420320175086028</v>
      </c>
      <c r="X541" s="6">
        <f t="shared" si="165"/>
        <v>0.11794730450684288</v>
      </c>
      <c r="Y541">
        <f t="shared" si="166"/>
        <v>1.937842490485549</v>
      </c>
      <c r="AA541">
        <f t="shared" si="171"/>
        <v>0.11040354475558715</v>
      </c>
      <c r="AB541">
        <f t="shared" si="167"/>
        <v>2.070253258784347</v>
      </c>
      <c r="AD541" s="6">
        <f t="shared" si="168"/>
        <v>6.9224222646672935</v>
      </c>
      <c r="AE541" s="5">
        <f t="shared" si="153"/>
        <v>2.4289893450788083</v>
      </c>
      <c r="AH541" s="6">
        <f t="shared" si="169"/>
        <v>2.303358837538865</v>
      </c>
      <c r="AI541" s="6">
        <f t="shared" si="170"/>
        <v>2.6189732067107085</v>
      </c>
      <c r="AK541">
        <f t="shared" si="154"/>
        <v>542.5262900448771</v>
      </c>
      <c r="AL541">
        <v>562.14</v>
      </c>
      <c r="AQ541">
        <f t="shared" si="155"/>
        <v>1.5751952178527464</v>
      </c>
      <c r="AT541" s="1">
        <v>0.6208333333333333</v>
      </c>
      <c r="AU541">
        <v>562.14</v>
      </c>
      <c r="AV541">
        <v>710.933</v>
      </c>
      <c r="AW541">
        <v>58.097</v>
      </c>
      <c r="AX541">
        <v>1.90844</v>
      </c>
    </row>
    <row r="542" spans="8:50" ht="12.75">
      <c r="H542" t="s">
        <v>6</v>
      </c>
      <c r="I542" s="1">
        <v>0.6215277777777778</v>
      </c>
      <c r="J542">
        <v>957.95</v>
      </c>
      <c r="K542">
        <v>58.65085</v>
      </c>
      <c r="L542">
        <v>236.98374</v>
      </c>
      <c r="M542">
        <v>1.91718</v>
      </c>
      <c r="N542">
        <f t="shared" si="156"/>
        <v>1.9171803284405846</v>
      </c>
      <c r="O542">
        <f t="shared" si="157"/>
        <v>31.34915</v>
      </c>
      <c r="P542">
        <f t="shared" si="158"/>
        <v>0.027931208557327822</v>
      </c>
      <c r="Q542">
        <f t="shared" si="159"/>
        <v>31.37708120855733</v>
      </c>
      <c r="R542">
        <f t="shared" si="160"/>
        <v>58.62291879144267</v>
      </c>
      <c r="S542">
        <f t="shared" si="161"/>
        <v>1.9156575755903815</v>
      </c>
      <c r="T542">
        <f t="shared" si="162"/>
        <v>1.5422054055587266</v>
      </c>
      <c r="U542">
        <f t="shared" si="163"/>
        <v>1.7988523455513576</v>
      </c>
      <c r="V542">
        <f t="shared" si="164"/>
        <v>1.4481710335190383</v>
      </c>
      <c r="X542" s="6">
        <f t="shared" si="165"/>
        <v>0.11784032006438232</v>
      </c>
      <c r="Y542">
        <f t="shared" si="166"/>
        <v>1.932267019221489</v>
      </c>
      <c r="AA542">
        <f t="shared" si="171"/>
        <v>0.11028170180779476</v>
      </c>
      <c r="AB542">
        <f t="shared" si="167"/>
        <v>2.0647030310772405</v>
      </c>
      <c r="AD542" s="6">
        <f t="shared" si="168"/>
        <v>6.894975875480958</v>
      </c>
      <c r="AE542" s="5">
        <f t="shared" si="153"/>
        <v>2.4212298900829508</v>
      </c>
      <c r="AH542" s="6">
        <f t="shared" si="169"/>
        <v>2.2995082558688305</v>
      </c>
      <c r="AI542" s="6">
        <f t="shared" si="170"/>
        <v>2.6141901888843906</v>
      </c>
      <c r="AK542">
        <f t="shared" si="154"/>
        <v>539.566319783246</v>
      </c>
      <c r="AL542">
        <v>558.91</v>
      </c>
      <c r="AQ542">
        <f t="shared" si="155"/>
        <v>1.5806163252991858</v>
      </c>
      <c r="AT542" s="1">
        <v>0.6215277777777778</v>
      </c>
      <c r="AU542">
        <v>558.91</v>
      </c>
      <c r="AV542">
        <v>707.671</v>
      </c>
      <c r="AW542">
        <v>57.76</v>
      </c>
      <c r="AX542">
        <v>1.91718</v>
      </c>
    </row>
    <row r="543" spans="8:50" ht="12.75">
      <c r="H543" t="s">
        <v>6</v>
      </c>
      <c r="I543" s="1">
        <v>0.6222222222222222</v>
      </c>
      <c r="J543">
        <v>957.95</v>
      </c>
      <c r="K543">
        <v>58.81235</v>
      </c>
      <c r="L543">
        <v>237.20678</v>
      </c>
      <c r="M543">
        <v>1.92604</v>
      </c>
      <c r="N543">
        <f t="shared" si="156"/>
        <v>1.9260414112069666</v>
      </c>
      <c r="O543">
        <f t="shared" si="157"/>
        <v>31.187649999999998</v>
      </c>
      <c r="P543">
        <f t="shared" si="158"/>
        <v>0.028075504496175654</v>
      </c>
      <c r="Q543">
        <f t="shared" si="159"/>
        <v>31.215725504496174</v>
      </c>
      <c r="R543">
        <f t="shared" si="160"/>
        <v>58.78427449550382</v>
      </c>
      <c r="S543">
        <f t="shared" si="161"/>
        <v>1.924494037161852</v>
      </c>
      <c r="T543">
        <f t="shared" si="162"/>
        <v>1.5493192232760364</v>
      </c>
      <c r="U543">
        <f t="shared" si="163"/>
        <v>1.8065761332858465</v>
      </c>
      <c r="V543">
        <f t="shared" si="164"/>
        <v>1.4543890901003904</v>
      </c>
      <c r="X543" s="6">
        <f t="shared" si="165"/>
        <v>0.11773239088988081</v>
      </c>
      <c r="Y543">
        <f t="shared" si="166"/>
        <v>1.9251581070632264</v>
      </c>
      <c r="AA543">
        <f t="shared" si="171"/>
        <v>0.11015860471604637</v>
      </c>
      <c r="AB543">
        <f t="shared" si="167"/>
        <v>2.057519404587875</v>
      </c>
      <c r="AD543" s="6">
        <f t="shared" si="168"/>
        <v>6.867413098226846</v>
      </c>
      <c r="AE543" s="5">
        <f t="shared" si="153"/>
        <v>2.4115509845513636</v>
      </c>
      <c r="AH543" s="6">
        <f t="shared" si="169"/>
        <v>2.293952372702539</v>
      </c>
      <c r="AI543" s="6">
        <f t="shared" si="170"/>
        <v>2.607288922919274</v>
      </c>
      <c r="AK543">
        <f t="shared" si="154"/>
        <v>536.6386611867342</v>
      </c>
      <c r="AL543">
        <v>556.09</v>
      </c>
      <c r="AQ543">
        <f t="shared" si="155"/>
        <v>1.570598291924577</v>
      </c>
      <c r="AT543" s="1">
        <v>0.6222222222222222</v>
      </c>
      <c r="AU543">
        <v>556.09</v>
      </c>
      <c r="AV543">
        <v>704.394</v>
      </c>
      <c r="AW543">
        <v>57.461</v>
      </c>
      <c r="AX543">
        <v>1.92604</v>
      </c>
    </row>
    <row r="544" spans="8:50" ht="12.75">
      <c r="H544" t="s">
        <v>6</v>
      </c>
      <c r="I544" s="1">
        <v>0.6229166666666667</v>
      </c>
      <c r="J544">
        <v>957.86</v>
      </c>
      <c r="K544">
        <v>58.97425</v>
      </c>
      <c r="L544">
        <v>237.42905</v>
      </c>
      <c r="M544">
        <v>1.93502</v>
      </c>
      <c r="N544">
        <f t="shared" si="156"/>
        <v>1.935022088056815</v>
      </c>
      <c r="O544">
        <f t="shared" si="157"/>
        <v>31.025750000000002</v>
      </c>
      <c r="P544">
        <f t="shared" si="158"/>
        <v>0.028221684837105278</v>
      </c>
      <c r="Q544">
        <f t="shared" si="159"/>
        <v>31.05397168483711</v>
      </c>
      <c r="R544">
        <f t="shared" si="160"/>
        <v>58.94602831516289</v>
      </c>
      <c r="S544">
        <f t="shared" si="161"/>
        <v>1.9334495153024562</v>
      </c>
      <c r="T544">
        <f t="shared" si="162"/>
        <v>1.5565288556100125</v>
      </c>
      <c r="U544">
        <f t="shared" si="163"/>
        <v>1.814399349719744</v>
      </c>
      <c r="V544">
        <f t="shared" si="164"/>
        <v>1.460687192029956</v>
      </c>
      <c r="X544" s="6">
        <f t="shared" si="165"/>
        <v>0.11762351248339291</v>
      </c>
      <c r="Y544">
        <f t="shared" si="166"/>
        <v>1.9185279842666865</v>
      </c>
      <c r="AA544">
        <f t="shared" si="171"/>
        <v>0.11003424457020872</v>
      </c>
      <c r="AB544">
        <f t="shared" si="167"/>
        <v>2.05085245223948</v>
      </c>
      <c r="AD544" s="6">
        <f t="shared" si="168"/>
        <v>6.839735522198094</v>
      </c>
      <c r="AE544" s="5">
        <f t="shared" si="153"/>
        <v>2.4024743940524265</v>
      </c>
      <c r="AH544" s="6">
        <f t="shared" si="169"/>
        <v>2.288947979070306</v>
      </c>
      <c r="AI544" s="6">
        <f t="shared" si="170"/>
        <v>2.601072692228946</v>
      </c>
      <c r="AK544">
        <f t="shared" si="154"/>
        <v>533.6839337386638</v>
      </c>
      <c r="AL544">
        <v>553.92</v>
      </c>
      <c r="AQ544">
        <f t="shared" si="155"/>
        <v>1.5363670916625334</v>
      </c>
      <c r="AT544" s="1">
        <v>0.6229166666666667</v>
      </c>
      <c r="AU544">
        <v>553.92</v>
      </c>
      <c r="AV544">
        <v>701.103</v>
      </c>
      <c r="AW544">
        <v>57.214</v>
      </c>
      <c r="AX544">
        <v>1.93502</v>
      </c>
    </row>
    <row r="545" spans="8:50" ht="12.75">
      <c r="H545" t="s">
        <v>6</v>
      </c>
      <c r="I545" s="1">
        <v>0.6236111111111111</v>
      </c>
      <c r="J545">
        <v>953.89</v>
      </c>
      <c r="K545">
        <v>59.13654</v>
      </c>
      <c r="L545">
        <v>237.65054</v>
      </c>
      <c r="M545">
        <v>1.94412</v>
      </c>
      <c r="N545">
        <f t="shared" si="156"/>
        <v>1.9441240304278975</v>
      </c>
      <c r="O545">
        <f t="shared" si="157"/>
        <v>30.863460000000003</v>
      </c>
      <c r="P545">
        <f t="shared" si="158"/>
        <v>0.0283697758926728</v>
      </c>
      <c r="Q545">
        <f t="shared" si="159"/>
        <v>30.891829775892678</v>
      </c>
      <c r="R545">
        <f t="shared" si="160"/>
        <v>59.108170224107326</v>
      </c>
      <c r="S545">
        <f t="shared" si="161"/>
        <v>1.9425256656218304</v>
      </c>
      <c r="T545">
        <f t="shared" si="162"/>
        <v>1.563835635413751</v>
      </c>
      <c r="U545">
        <f t="shared" si="163"/>
        <v>1.8223232635919384</v>
      </c>
      <c r="V545">
        <f t="shared" si="164"/>
        <v>1.46706636070947</v>
      </c>
      <c r="X545" s="6">
        <f t="shared" si="165"/>
        <v>0.11751368031618616</v>
      </c>
      <c r="Y545">
        <f t="shared" si="166"/>
        <v>1.9339488079207825</v>
      </c>
      <c r="AA545">
        <f t="shared" si="171"/>
        <v>0.10990861241173816</v>
      </c>
      <c r="AB545">
        <f t="shared" si="167"/>
        <v>2.0677673657683293</v>
      </c>
      <c r="AD545" s="6">
        <f t="shared" si="168"/>
        <v>6.811944751436531</v>
      </c>
      <c r="AE545" s="5">
        <f t="shared" si="153"/>
        <v>2.421004652400945</v>
      </c>
      <c r="AH545" s="6">
        <f t="shared" si="169"/>
        <v>2.3086413948200835</v>
      </c>
      <c r="AI545" s="6">
        <f t="shared" si="170"/>
        <v>2.6255349596638373</v>
      </c>
      <c r="AK545">
        <f t="shared" si="154"/>
        <v>530.06617301017</v>
      </c>
      <c r="AL545">
        <v>550.56</v>
      </c>
      <c r="AQ545">
        <f t="shared" si="155"/>
        <v>1.5451400846267953</v>
      </c>
      <c r="AT545" s="1">
        <v>0.6236111111111111</v>
      </c>
      <c r="AU545">
        <v>550.56</v>
      </c>
      <c r="AV545">
        <v>697.799</v>
      </c>
      <c r="AW545">
        <v>56.881</v>
      </c>
      <c r="AX545">
        <v>1.94412</v>
      </c>
    </row>
    <row r="546" spans="8:50" ht="12.75">
      <c r="H546" t="s">
        <v>6</v>
      </c>
      <c r="I546" s="1">
        <v>0.6243055555555556</v>
      </c>
      <c r="J546">
        <v>949.81</v>
      </c>
      <c r="K546">
        <v>59.29924</v>
      </c>
      <c r="L546">
        <v>237.87126</v>
      </c>
      <c r="M546">
        <v>1.95335</v>
      </c>
      <c r="N546">
        <f t="shared" si="156"/>
        <v>1.9533506511427023</v>
      </c>
      <c r="O546">
        <f t="shared" si="157"/>
        <v>30.700760000000002</v>
      </c>
      <c r="P546">
        <f t="shared" si="158"/>
        <v>0.028519832292460037</v>
      </c>
      <c r="Q546">
        <f t="shared" si="159"/>
        <v>30.729279832292463</v>
      </c>
      <c r="R546">
        <f t="shared" si="160"/>
        <v>59.27072016770754</v>
      </c>
      <c r="S546">
        <f t="shared" si="161"/>
        <v>1.9517258796881851</v>
      </c>
      <c r="T546">
        <f t="shared" si="162"/>
        <v>1.5712422930785777</v>
      </c>
      <c r="U546">
        <f t="shared" si="163"/>
        <v>1.8303506525782585</v>
      </c>
      <c r="V546">
        <f t="shared" si="164"/>
        <v>1.4735288323145064</v>
      </c>
      <c r="X546" s="6">
        <f t="shared" si="165"/>
        <v>0.11740286933349181</v>
      </c>
      <c r="Y546">
        <f t="shared" si="166"/>
        <v>1.9498856361740458</v>
      </c>
      <c r="AA546">
        <f t="shared" si="171"/>
        <v>0.1097816757376138</v>
      </c>
      <c r="AB546">
        <f t="shared" si="167"/>
        <v>2.0852493553307996</v>
      </c>
      <c r="AD546" s="6">
        <f t="shared" si="168"/>
        <v>6.7840372546011665</v>
      </c>
      <c r="AE546" s="5">
        <f t="shared" si="153"/>
        <v>2.440165237929635</v>
      </c>
      <c r="AH546" s="6">
        <f t="shared" si="169"/>
        <v>2.3288965434861737</v>
      </c>
      <c r="AI546" s="6">
        <f t="shared" si="170"/>
        <v>2.6506949862381495</v>
      </c>
      <c r="AK546">
        <f t="shared" si="154"/>
        <v>526.4226228262214</v>
      </c>
      <c r="AL546">
        <v>546.54</v>
      </c>
      <c r="AQ546">
        <f t="shared" si="155"/>
        <v>1.5776356316487314</v>
      </c>
      <c r="AT546" s="1">
        <v>0.6243055555555556</v>
      </c>
      <c r="AU546">
        <v>546.54</v>
      </c>
      <c r="AV546">
        <v>694.48</v>
      </c>
      <c r="AW546">
        <v>56.489</v>
      </c>
      <c r="AX546">
        <v>1.95335</v>
      </c>
    </row>
    <row r="547" spans="8:50" ht="12.75">
      <c r="H547" t="s">
        <v>6</v>
      </c>
      <c r="I547" s="1">
        <v>0.625</v>
      </c>
      <c r="J547">
        <v>950.41</v>
      </c>
      <c r="K547">
        <v>59.46232</v>
      </c>
      <c r="L547">
        <v>238.09121</v>
      </c>
      <c r="M547">
        <v>1.9627</v>
      </c>
      <c r="N547">
        <f t="shared" si="156"/>
        <v>1.9627025879145343</v>
      </c>
      <c r="O547">
        <f t="shared" si="157"/>
        <v>30.53768</v>
      </c>
      <c r="P547">
        <f t="shared" si="158"/>
        <v>0.02867186351767559</v>
      </c>
      <c r="Q547">
        <f t="shared" si="159"/>
        <v>30.566351863517678</v>
      </c>
      <c r="R547">
        <f t="shared" si="160"/>
        <v>59.43364813648232</v>
      </c>
      <c r="S547">
        <f t="shared" si="161"/>
        <v>1.9610507813915168</v>
      </c>
      <c r="T547">
        <f t="shared" si="162"/>
        <v>1.5787493308688518</v>
      </c>
      <c r="U547">
        <f t="shared" si="163"/>
        <v>1.8384818726492522</v>
      </c>
      <c r="V547">
        <f t="shared" si="164"/>
        <v>1.4800748934201344</v>
      </c>
      <c r="X547" s="6">
        <f t="shared" si="165"/>
        <v>0.11729108830734049</v>
      </c>
      <c r="Y547">
        <f t="shared" si="166"/>
        <v>1.9390529218537507</v>
      </c>
      <c r="AA547">
        <f t="shared" si="171"/>
        <v>0.10965344072870034</v>
      </c>
      <c r="AB547">
        <f t="shared" si="167"/>
        <v>2.0741130052859993</v>
      </c>
      <c r="AD547" s="6">
        <f t="shared" si="168"/>
        <v>6.756018078598933</v>
      </c>
      <c r="AE547" s="5">
        <f t="shared" si="153"/>
        <v>2.4258204941490074</v>
      </c>
      <c r="AH547" s="6">
        <f t="shared" si="169"/>
        <v>2.319206339079333</v>
      </c>
      <c r="AI547" s="6">
        <f t="shared" si="170"/>
        <v>2.638658254027203</v>
      </c>
      <c r="AK547">
        <f t="shared" si="154"/>
        <v>523.5552069851082</v>
      </c>
      <c r="AL547">
        <v>544.27</v>
      </c>
      <c r="AQ547">
        <f t="shared" si="155"/>
        <v>1.5456103828046017</v>
      </c>
      <c r="AT547" s="1">
        <v>0.625</v>
      </c>
      <c r="AU547">
        <v>544.27</v>
      </c>
      <c r="AV547">
        <v>691.149</v>
      </c>
      <c r="AW547">
        <v>56.194</v>
      </c>
      <c r="AX547">
        <v>1.9627</v>
      </c>
    </row>
    <row r="548" spans="8:50" ht="12.75">
      <c r="H548" t="s">
        <v>6</v>
      </c>
      <c r="I548" s="1">
        <v>0.6256944444444444</v>
      </c>
      <c r="J548">
        <v>951.66</v>
      </c>
      <c r="K548">
        <v>59.62579</v>
      </c>
      <c r="L548">
        <v>238.3104</v>
      </c>
      <c r="M548">
        <v>1.97218</v>
      </c>
      <c r="N548">
        <f t="shared" si="156"/>
        <v>1.972182792958889</v>
      </c>
      <c r="O548">
        <f t="shared" si="157"/>
        <v>30.374209999999998</v>
      </c>
      <c r="P548">
        <f t="shared" si="158"/>
        <v>0.02882591668505666</v>
      </c>
      <c r="Q548">
        <f t="shared" si="159"/>
        <v>30.403035916685056</v>
      </c>
      <c r="R548">
        <f t="shared" si="160"/>
        <v>59.596964083314944</v>
      </c>
      <c r="S548">
        <f t="shared" si="161"/>
        <v>1.9705033020065934</v>
      </c>
      <c r="T548">
        <f t="shared" si="162"/>
        <v>1.586359108615396</v>
      </c>
      <c r="U548">
        <f t="shared" si="163"/>
        <v>1.8467192866763391</v>
      </c>
      <c r="V548">
        <f t="shared" si="164"/>
        <v>1.4867064462624964</v>
      </c>
      <c r="X548" s="6">
        <f t="shared" si="165"/>
        <v>0.11717831864436595</v>
      </c>
      <c r="Y548">
        <f t="shared" si="166"/>
        <v>1.9245376772889415</v>
      </c>
      <c r="AA548">
        <f t="shared" si="171"/>
        <v>0.10952388218088135</v>
      </c>
      <c r="AB548">
        <f t="shared" si="167"/>
        <v>2.059040317982972</v>
      </c>
      <c r="AD548" s="6">
        <f t="shared" si="168"/>
        <v>6.727885418293129</v>
      </c>
      <c r="AE548" s="5">
        <f t="shared" si="153"/>
        <v>2.4068763137686484</v>
      </c>
      <c r="AH548" s="6">
        <f t="shared" si="169"/>
        <v>2.305421775550351</v>
      </c>
      <c r="AI548" s="6">
        <f t="shared" si="170"/>
        <v>2.621535694700591</v>
      </c>
      <c r="AK548">
        <f t="shared" si="154"/>
        <v>520.7826824765295</v>
      </c>
      <c r="AL548">
        <v>541.14</v>
      </c>
      <c r="AQ548">
        <f t="shared" si="155"/>
        <v>1.544627022260449</v>
      </c>
      <c r="AT548" s="1">
        <v>0.6256944444444444</v>
      </c>
      <c r="AU548">
        <v>541.14</v>
      </c>
      <c r="AV548">
        <v>687.804</v>
      </c>
      <c r="AW548">
        <v>55.946</v>
      </c>
      <c r="AX548">
        <v>1.97218</v>
      </c>
    </row>
    <row r="549" spans="8:50" ht="12.75">
      <c r="H549" t="s">
        <v>6</v>
      </c>
      <c r="I549" s="1">
        <v>0.6263888888888889</v>
      </c>
      <c r="J549">
        <v>951.21</v>
      </c>
      <c r="K549">
        <v>59.78964</v>
      </c>
      <c r="L549">
        <v>238.52884</v>
      </c>
      <c r="M549">
        <v>1.98179</v>
      </c>
      <c r="N549">
        <f t="shared" si="156"/>
        <v>1.9817931252327046</v>
      </c>
      <c r="O549">
        <f t="shared" si="157"/>
        <v>30.21036</v>
      </c>
      <c r="P549">
        <f t="shared" si="158"/>
        <v>0.028982021128792015</v>
      </c>
      <c r="Q549">
        <f t="shared" si="159"/>
        <v>30.23934202112879</v>
      </c>
      <c r="R549">
        <f t="shared" si="160"/>
        <v>59.76065797887121</v>
      </c>
      <c r="S549">
        <f t="shared" si="161"/>
        <v>1.9800852821807755</v>
      </c>
      <c r="T549">
        <f t="shared" si="162"/>
        <v>1.5940731081364357</v>
      </c>
      <c r="U549">
        <f t="shared" si="163"/>
        <v>1.8550642996783362</v>
      </c>
      <c r="V549">
        <f t="shared" si="164"/>
        <v>1.4934246219558593</v>
      </c>
      <c r="X549" s="6">
        <f t="shared" si="165"/>
        <v>0.11706455529184405</v>
      </c>
      <c r="Y549">
        <f t="shared" si="166"/>
        <v>1.919620260648022</v>
      </c>
      <c r="AA549">
        <f t="shared" si="171"/>
        <v>0.10939299037590368</v>
      </c>
      <c r="AB549">
        <f t="shared" si="167"/>
        <v>2.054240325360683</v>
      </c>
      <c r="AD549" s="6">
        <f t="shared" si="168"/>
        <v>6.699640910985913</v>
      </c>
      <c r="AE549" s="5">
        <f t="shared" si="153"/>
        <v>2.3999406726788988</v>
      </c>
      <c r="AH549" s="6">
        <f t="shared" si="169"/>
        <v>2.3023794028056965</v>
      </c>
      <c r="AI549" s="6">
        <f t="shared" si="170"/>
        <v>2.617756597328049</v>
      </c>
      <c r="AK549">
        <f t="shared" si="154"/>
        <v>517.716023840751</v>
      </c>
      <c r="AL549">
        <v>539.11</v>
      </c>
      <c r="AQ549">
        <f t="shared" si="155"/>
        <v>1.502871228961053</v>
      </c>
      <c r="AT549" s="1">
        <v>0.6263888888888889</v>
      </c>
      <c r="AU549">
        <v>539.11</v>
      </c>
      <c r="AV549">
        <v>684.446</v>
      </c>
      <c r="AW549">
        <v>55.638</v>
      </c>
      <c r="AX549">
        <v>1.98179</v>
      </c>
    </row>
    <row r="550" spans="8:50" ht="12.75">
      <c r="H550" t="s">
        <v>6</v>
      </c>
      <c r="I550" s="1">
        <v>0.6270833333333333</v>
      </c>
      <c r="J550">
        <v>949.8</v>
      </c>
      <c r="K550">
        <v>59.95388</v>
      </c>
      <c r="L550">
        <v>238.74654</v>
      </c>
      <c r="M550">
        <v>1.99154</v>
      </c>
      <c r="N550">
        <f t="shared" si="156"/>
        <v>1.9915366723591625</v>
      </c>
      <c r="O550">
        <f t="shared" si="157"/>
        <v>30.046120000000002</v>
      </c>
      <c r="P550">
        <f t="shared" si="158"/>
        <v>0.02914022613136919</v>
      </c>
      <c r="Q550">
        <f t="shared" si="159"/>
        <v>30.07526022613137</v>
      </c>
      <c r="R550">
        <f t="shared" si="160"/>
        <v>59.92473977386863</v>
      </c>
      <c r="S550">
        <f t="shared" si="161"/>
        <v>1.9897997870504245</v>
      </c>
      <c r="T550">
        <f t="shared" si="162"/>
        <v>1.6018937970284377</v>
      </c>
      <c r="U550">
        <f t="shared" si="163"/>
        <v>1.8635193760196127</v>
      </c>
      <c r="V550">
        <f t="shared" si="164"/>
        <v>1.5002314044435436</v>
      </c>
      <c r="X550" s="6">
        <f t="shared" si="165"/>
        <v>0.11694977913728483</v>
      </c>
      <c r="Y550">
        <f t="shared" si="166"/>
        <v>1.9200414221565347</v>
      </c>
      <c r="AA550">
        <f t="shared" si="171"/>
        <v>0.10926073937092265</v>
      </c>
      <c r="AB550">
        <f t="shared" si="167"/>
        <v>2.0551610903285145</v>
      </c>
      <c r="AD550" s="6">
        <f t="shared" si="168"/>
        <v>6.671282752611667</v>
      </c>
      <c r="AE550" s="5">
        <f t="shared" si="153"/>
        <v>2.3996785622776295</v>
      </c>
      <c r="AH550" s="6">
        <f t="shared" si="169"/>
        <v>2.3053062677932026</v>
      </c>
      <c r="AI550" s="6">
        <f t="shared" si="170"/>
        <v>2.6213922162059475</v>
      </c>
      <c r="AK550">
        <f t="shared" si="154"/>
        <v>514.480462379877</v>
      </c>
      <c r="AL550">
        <v>536.12</v>
      </c>
      <c r="AQ550">
        <f t="shared" si="155"/>
        <v>1.495807895513897</v>
      </c>
      <c r="AT550" s="1">
        <v>0.6270833333333333</v>
      </c>
      <c r="AU550">
        <v>536.12</v>
      </c>
      <c r="AV550">
        <v>681.073</v>
      </c>
      <c r="AW550">
        <v>55.318</v>
      </c>
      <c r="AX550">
        <v>1.99154</v>
      </c>
    </row>
    <row r="551" spans="8:50" ht="12.75">
      <c r="H551" t="s">
        <v>6</v>
      </c>
      <c r="I551" s="1">
        <v>0.6277777777777778</v>
      </c>
      <c r="J551">
        <v>949.66</v>
      </c>
      <c r="K551">
        <v>60.11849</v>
      </c>
      <c r="L551">
        <v>238.96349</v>
      </c>
      <c r="M551" s="12">
        <v>2.00142</v>
      </c>
      <c r="N551">
        <f t="shared" si="156"/>
        <v>2.0014148026500957</v>
      </c>
      <c r="O551">
        <f t="shared" si="157"/>
        <v>29.88151</v>
      </c>
      <c r="P551">
        <f t="shared" si="158"/>
        <v>0.029300553047874125</v>
      </c>
      <c r="Q551">
        <f t="shared" si="159"/>
        <v>29.910810553047874</v>
      </c>
      <c r="R551">
        <f t="shared" si="160"/>
        <v>60.089189446952126</v>
      </c>
      <c r="S551">
        <f t="shared" si="161"/>
        <v>1.9996481669811306</v>
      </c>
      <c r="T551">
        <f t="shared" si="162"/>
        <v>1.6098222624069385</v>
      </c>
      <c r="U551">
        <f t="shared" si="163"/>
        <v>1.8720854801485702</v>
      </c>
      <c r="V551">
        <f t="shared" si="164"/>
        <v>1.5071275701573903</v>
      </c>
      <c r="X551" s="6">
        <f t="shared" si="165"/>
        <v>0.1168339918338554</v>
      </c>
      <c r="Y551">
        <f t="shared" si="166"/>
        <v>1.9132623342975414</v>
      </c>
      <c r="AA551">
        <f t="shared" si="171"/>
        <v>0.10912712709708644</v>
      </c>
      <c r="AB551">
        <f t="shared" si="167"/>
        <v>2.048382303168963</v>
      </c>
      <c r="AD551" s="6">
        <f t="shared" si="168"/>
        <v>6.642814323822352</v>
      </c>
      <c r="AE551" s="5">
        <f t="shared" si="153"/>
        <v>2.3904176103286146</v>
      </c>
      <c r="AH551" s="6">
        <f t="shared" si="169"/>
        <v>2.3002076037664207</v>
      </c>
      <c r="AI551" s="6">
        <f t="shared" si="170"/>
        <v>2.6150588871091296</v>
      </c>
      <c r="AK551">
        <f t="shared" si="154"/>
        <v>511.44371613559326</v>
      </c>
      <c r="AL551">
        <v>533.46</v>
      </c>
      <c r="AQ551">
        <f t="shared" si="155"/>
        <v>1.4762080346368005</v>
      </c>
      <c r="AT551" s="1">
        <v>0.6277777777777778</v>
      </c>
      <c r="AU551">
        <v>533.46</v>
      </c>
      <c r="AV551">
        <v>677.688</v>
      </c>
      <c r="AW551">
        <v>55.036</v>
      </c>
      <c r="AX551">
        <v>2.00142</v>
      </c>
    </row>
    <row r="552" spans="8:50" ht="12.75">
      <c r="H552" t="s">
        <v>6</v>
      </c>
      <c r="I552" s="1">
        <v>0.6284722222222222</v>
      </c>
      <c r="J552">
        <v>950.06</v>
      </c>
      <c r="K552">
        <v>60.28347</v>
      </c>
      <c r="L552">
        <v>239.1797</v>
      </c>
      <c r="M552">
        <v>2.01143</v>
      </c>
      <c r="N552">
        <f t="shared" si="156"/>
        <v>2.0114301158717627</v>
      </c>
      <c r="O552">
        <f t="shared" si="157"/>
        <v>29.71653</v>
      </c>
      <c r="P552">
        <f t="shared" si="158"/>
        <v>0.02946304322671075</v>
      </c>
      <c r="Q552">
        <f t="shared" si="159"/>
        <v>29.745993043226708</v>
      </c>
      <c r="R552">
        <f t="shared" si="160"/>
        <v>60.254006956773296</v>
      </c>
      <c r="S552">
        <f t="shared" si="161"/>
        <v>2.009632999558686</v>
      </c>
      <c r="T552">
        <f t="shared" si="162"/>
        <v>1.6178605793644767</v>
      </c>
      <c r="U552">
        <f t="shared" si="163"/>
        <v>1.8807646377379204</v>
      </c>
      <c r="V552">
        <f t="shared" si="164"/>
        <v>1.5141147498707934</v>
      </c>
      <c r="X552" s="6">
        <f t="shared" si="165"/>
        <v>0.11671718096940865</v>
      </c>
      <c r="Y552">
        <f t="shared" si="166"/>
        <v>1.9034315014417853</v>
      </c>
      <c r="AA552">
        <f t="shared" si="171"/>
        <v>0.10899213525545594</v>
      </c>
      <c r="AB552">
        <f t="shared" si="167"/>
        <v>2.0383411931140514</v>
      </c>
      <c r="AD552" s="6">
        <f t="shared" si="168"/>
        <v>6.614235563903216</v>
      </c>
      <c r="AE552" s="5">
        <f t="shared" si="153"/>
        <v>2.3773481879992873</v>
      </c>
      <c r="AH552" s="6">
        <f t="shared" si="169"/>
        <v>2.2917221827273817</v>
      </c>
      <c r="AI552" s="6">
        <f t="shared" si="170"/>
        <v>2.6045186821293522</v>
      </c>
      <c r="AK552">
        <f t="shared" si="154"/>
        <v>508.4840682560561</v>
      </c>
      <c r="AL552">
        <v>530.65</v>
      </c>
      <c r="AQ552">
        <f t="shared" si="155"/>
        <v>1.461663942917557</v>
      </c>
      <c r="AT552" s="1">
        <v>0.6284722222222222</v>
      </c>
      <c r="AU552">
        <v>530.65</v>
      </c>
      <c r="AV552">
        <v>674.289</v>
      </c>
      <c r="AW552">
        <v>54.721</v>
      </c>
      <c r="AX552">
        <v>2.01143</v>
      </c>
    </row>
    <row r="553" spans="8:50" ht="12.75">
      <c r="H553" t="s">
        <v>6</v>
      </c>
      <c r="I553" s="1">
        <v>0.6291666666666667</v>
      </c>
      <c r="J553">
        <v>948.48</v>
      </c>
      <c r="K553">
        <v>60.44882</v>
      </c>
      <c r="L553">
        <v>239.39518</v>
      </c>
      <c r="M553">
        <v>2.02159</v>
      </c>
      <c r="N553">
        <f t="shared" si="156"/>
        <v>2.021585278912998</v>
      </c>
      <c r="O553">
        <f t="shared" si="157"/>
        <v>29.551180000000002</v>
      </c>
      <c r="P553">
        <f t="shared" si="158"/>
        <v>0.029627739092740645</v>
      </c>
      <c r="Q553">
        <f t="shared" si="159"/>
        <v>29.580807739092744</v>
      </c>
      <c r="R553">
        <f t="shared" si="160"/>
        <v>60.41919226090725</v>
      </c>
      <c r="S553">
        <f t="shared" si="161"/>
        <v>2.01975692864452</v>
      </c>
      <c r="T553">
        <f t="shared" si="162"/>
        <v>1.6260108763489756</v>
      </c>
      <c r="U553">
        <f t="shared" si="163"/>
        <v>1.8895589239683312</v>
      </c>
      <c r="V553">
        <f t="shared" si="164"/>
        <v>1.521194614213663</v>
      </c>
      <c r="X553" s="6">
        <f t="shared" si="165"/>
        <v>0.1165993339023129</v>
      </c>
      <c r="Y553">
        <f t="shared" si="166"/>
        <v>1.9045838628325018</v>
      </c>
      <c r="AA553">
        <f t="shared" si="171"/>
        <v>0.10885574522386483</v>
      </c>
      <c r="AB553">
        <f t="shared" si="167"/>
        <v>2.04006880216257</v>
      </c>
      <c r="AD553" s="6">
        <f t="shared" si="168"/>
        <v>6.585546415587617</v>
      </c>
      <c r="AE553" s="5">
        <f t="shared" si="153"/>
        <v>2.377997704496917</v>
      </c>
      <c r="AH553" s="6">
        <f t="shared" si="169"/>
        <v>2.2954878652748176</v>
      </c>
      <c r="AI553" s="6">
        <f t="shared" si="170"/>
        <v>2.6091962421179655</v>
      </c>
      <c r="AK553">
        <f t="shared" si="154"/>
        <v>505.19192021496025</v>
      </c>
      <c r="AL553">
        <v>527.01</v>
      </c>
      <c r="AQ553">
        <f t="shared" si="155"/>
        <v>1.477104730364912</v>
      </c>
      <c r="AT553" s="1">
        <v>0.6291666666666667</v>
      </c>
      <c r="AU553">
        <v>527.01</v>
      </c>
      <c r="AV553">
        <v>670.877</v>
      </c>
      <c r="AW553">
        <v>54.379</v>
      </c>
      <c r="AX553">
        <v>2.02159</v>
      </c>
    </row>
    <row r="554" spans="8:50" ht="12.75">
      <c r="H554" t="s">
        <v>6</v>
      </c>
      <c r="I554" s="1">
        <v>0.6298611111111111</v>
      </c>
      <c r="J554">
        <v>946.26</v>
      </c>
      <c r="K554">
        <v>60.61454</v>
      </c>
      <c r="L554">
        <v>239.60993</v>
      </c>
      <c r="M554">
        <v>2.03188</v>
      </c>
      <c r="N554">
        <f t="shared" si="156"/>
        <v>2.0318830279589797</v>
      </c>
      <c r="O554">
        <f t="shared" si="157"/>
        <v>29.385460000000002</v>
      </c>
      <c r="P554">
        <f t="shared" si="158"/>
        <v>0.029794684182257232</v>
      </c>
      <c r="Q554">
        <f t="shared" si="159"/>
        <v>29.41525468418226</v>
      </c>
      <c r="R554">
        <f t="shared" si="160"/>
        <v>60.58474531581774</v>
      </c>
      <c r="S554">
        <f t="shared" si="161"/>
        <v>2.030022666511344</v>
      </c>
      <c r="T554">
        <f t="shared" si="162"/>
        <v>1.6342753368830487</v>
      </c>
      <c r="U554">
        <f t="shared" si="163"/>
        <v>1.8984704650505633</v>
      </c>
      <c r="V554">
        <f t="shared" si="164"/>
        <v>1.528368874897826</v>
      </c>
      <c r="X554" s="6">
        <f t="shared" si="165"/>
        <v>0.11648043775567049</v>
      </c>
      <c r="Y554">
        <f t="shared" si="166"/>
        <v>1.9091966385193186</v>
      </c>
      <c r="AA554">
        <f t="shared" si="171"/>
        <v>0.10871793804985921</v>
      </c>
      <c r="AB554">
        <f t="shared" si="167"/>
        <v>2.045513962143001</v>
      </c>
      <c r="AD554" s="6">
        <f t="shared" si="168"/>
        <v>6.556746825100777</v>
      </c>
      <c r="AE554" s="5">
        <f t="shared" si="153"/>
        <v>2.3829629856985637</v>
      </c>
      <c r="AH554" s="6">
        <f t="shared" si="169"/>
        <v>2.3031077758735843</v>
      </c>
      <c r="AI554" s="6">
        <f t="shared" si="170"/>
        <v>2.6186613493022843</v>
      </c>
      <c r="AK554">
        <f t="shared" si="154"/>
        <v>501.7888300401472</v>
      </c>
      <c r="AL554">
        <v>522.94</v>
      </c>
      <c r="AQ554">
        <f t="shared" si="155"/>
        <v>1.5080068334647585</v>
      </c>
      <c r="AT554" s="1">
        <v>0.6298611111111111</v>
      </c>
      <c r="AU554">
        <v>522.94</v>
      </c>
      <c r="AV554">
        <v>667.453</v>
      </c>
      <c r="AW554">
        <v>54.011</v>
      </c>
      <c r="AX554">
        <v>2.03188</v>
      </c>
    </row>
    <row r="555" spans="8:50" ht="12.75">
      <c r="H555" t="s">
        <v>6</v>
      </c>
      <c r="I555" s="1">
        <v>0.6305555555555555</v>
      </c>
      <c r="J555">
        <v>944.87</v>
      </c>
      <c r="K555">
        <v>60.78062</v>
      </c>
      <c r="L555">
        <v>239.82397</v>
      </c>
      <c r="M555">
        <v>2.04232</v>
      </c>
      <c r="N555">
        <f t="shared" si="156"/>
        <v>2.0423255382559584</v>
      </c>
      <c r="O555">
        <f t="shared" si="157"/>
        <v>29.21938</v>
      </c>
      <c r="P555">
        <f t="shared" si="158"/>
        <v>0.02996391293117553</v>
      </c>
      <c r="Q555">
        <f t="shared" si="159"/>
        <v>29.249343912931177</v>
      </c>
      <c r="R555">
        <f t="shared" si="160"/>
        <v>60.75065608706882</v>
      </c>
      <c r="S555">
        <f t="shared" si="161"/>
        <v>2.0404323655658394</v>
      </c>
      <c r="T555">
        <f t="shared" si="162"/>
        <v>1.642655693767621</v>
      </c>
      <c r="U555">
        <f t="shared" si="163"/>
        <v>1.907500893033479</v>
      </c>
      <c r="V555">
        <f t="shared" si="164"/>
        <v>1.5356388458087122</v>
      </c>
      <c r="X555" s="6">
        <f t="shared" si="165"/>
        <v>0.11636048665801493</v>
      </c>
      <c r="Y555">
        <f t="shared" si="166"/>
        <v>1.9091053338543074</v>
      </c>
      <c r="AA555">
        <f t="shared" si="171"/>
        <v>0.10857870286133596</v>
      </c>
      <c r="AB555">
        <f t="shared" si="167"/>
        <v>2.045930001690996</v>
      </c>
      <c r="AD555" s="6">
        <f t="shared" si="168"/>
        <v>6.527838484218705</v>
      </c>
      <c r="AE555" s="5">
        <f t="shared" si="153"/>
        <v>2.3820526898064136</v>
      </c>
      <c r="AH555" s="6">
        <f t="shared" si="169"/>
        <v>2.3054928915790747</v>
      </c>
      <c r="AI555" s="6">
        <f t="shared" si="170"/>
        <v>2.6216240318045068</v>
      </c>
      <c r="AK555">
        <f t="shared" si="154"/>
        <v>498.5108668781394</v>
      </c>
      <c r="AL555">
        <v>519.05</v>
      </c>
      <c r="AQ555">
        <f t="shared" si="155"/>
        <v>1.5319398286836363</v>
      </c>
      <c r="AT555" s="1">
        <v>0.6305555555555555</v>
      </c>
      <c r="AU555">
        <v>519.05</v>
      </c>
      <c r="AV555">
        <v>664.014</v>
      </c>
      <c r="AW555">
        <v>53.712</v>
      </c>
      <c r="AX555">
        <v>2.04232</v>
      </c>
    </row>
    <row r="556" spans="8:50" ht="12.75">
      <c r="H556" t="s">
        <v>6</v>
      </c>
      <c r="I556" s="1">
        <v>0.63125</v>
      </c>
      <c r="J556">
        <v>944.75</v>
      </c>
      <c r="K556">
        <v>60.94705</v>
      </c>
      <c r="L556">
        <v>240.03729</v>
      </c>
      <c r="M556">
        <v>2.05292</v>
      </c>
      <c r="N556">
        <f t="shared" si="156"/>
        <v>2.052915028629562</v>
      </c>
      <c r="O556">
        <f t="shared" si="157"/>
        <v>29.052950000000003</v>
      </c>
      <c r="P556">
        <f t="shared" si="158"/>
        <v>0.03013546048478074</v>
      </c>
      <c r="Q556">
        <f t="shared" si="159"/>
        <v>29.083085460484785</v>
      </c>
      <c r="R556">
        <f t="shared" si="160"/>
        <v>60.91691453951522</v>
      </c>
      <c r="S556">
        <f t="shared" si="161"/>
        <v>2.0509882210108374</v>
      </c>
      <c r="T556">
        <f t="shared" si="162"/>
        <v>1.6511537142567763</v>
      </c>
      <c r="U556">
        <f t="shared" si="163"/>
        <v>1.9166518695941643</v>
      </c>
      <c r="V556">
        <f t="shared" si="164"/>
        <v>1.5430058646840354</v>
      </c>
      <c r="X556" s="6">
        <f t="shared" si="165"/>
        <v>0.11623947468591368</v>
      </c>
      <c r="Y556">
        <f t="shared" si="166"/>
        <v>1.9019187212956625</v>
      </c>
      <c r="AA556">
        <f t="shared" si="171"/>
        <v>0.10843802871833315</v>
      </c>
      <c r="AB556">
        <f t="shared" si="167"/>
        <v>2.0387500185286545</v>
      </c>
      <c r="AD556" s="6">
        <f t="shared" si="168"/>
        <v>6.498823099365282</v>
      </c>
      <c r="AE556" s="5">
        <f t="shared" si="153"/>
        <v>2.3722901917365227</v>
      </c>
      <c r="AH556" s="6">
        <f t="shared" si="169"/>
        <v>2.2999954260489983</v>
      </c>
      <c r="AI556" s="6">
        <f t="shared" si="170"/>
        <v>2.614795329576335</v>
      </c>
      <c r="AK556">
        <f t="shared" si="154"/>
        <v>495.42601622141143</v>
      </c>
      <c r="AL556">
        <v>515.79</v>
      </c>
      <c r="AQ556">
        <f t="shared" si="155"/>
        <v>1.5322120714032637</v>
      </c>
      <c r="AT556" s="1">
        <v>0.63125</v>
      </c>
      <c r="AU556">
        <v>515.79</v>
      </c>
      <c r="AV556">
        <v>660.563</v>
      </c>
      <c r="AW556">
        <v>53.298</v>
      </c>
      <c r="AX556">
        <v>2.05292</v>
      </c>
    </row>
    <row r="557" spans="8:50" ht="12.75">
      <c r="H557" t="s">
        <v>6</v>
      </c>
      <c r="I557" s="1">
        <v>0.6319444444444444</v>
      </c>
      <c r="J557">
        <v>944.4</v>
      </c>
      <c r="K557">
        <v>61.11384</v>
      </c>
      <c r="L557">
        <v>240.2499</v>
      </c>
      <c r="M557">
        <v>2.06365</v>
      </c>
      <c r="N557">
        <f t="shared" si="156"/>
        <v>2.0636550580699096</v>
      </c>
      <c r="O557">
        <f t="shared" si="157"/>
        <v>28.886159999999997</v>
      </c>
      <c r="P557">
        <f t="shared" si="158"/>
        <v>0.03030938369083568</v>
      </c>
      <c r="Q557">
        <f t="shared" si="159"/>
        <v>28.91646938369083</v>
      </c>
      <c r="R557">
        <f t="shared" si="160"/>
        <v>61.08353061630917</v>
      </c>
      <c r="S557">
        <f t="shared" si="161"/>
        <v>2.0616937632172214</v>
      </c>
      <c r="T557">
        <f t="shared" si="162"/>
        <v>1.659772240485314</v>
      </c>
      <c r="U557">
        <f t="shared" si="163"/>
        <v>1.9259262050060086</v>
      </c>
      <c r="V557">
        <f t="shared" si="164"/>
        <v>1.5504721939421249</v>
      </c>
      <c r="X557" s="6">
        <f t="shared" si="165"/>
        <v>0.11611738117372161</v>
      </c>
      <c r="Y557">
        <f t="shared" si="166"/>
        <v>1.8959548319740747</v>
      </c>
      <c r="AA557">
        <f t="shared" si="171"/>
        <v>0.10829588749973372</v>
      </c>
      <c r="AB557">
        <f t="shared" si="167"/>
        <v>2.032887074433314</v>
      </c>
      <c r="AD557" s="6">
        <f t="shared" si="168"/>
        <v>6.4696988964848146</v>
      </c>
      <c r="AE557" s="5">
        <f t="shared" si="153"/>
        <v>2.3640561357758583</v>
      </c>
      <c r="AH557" s="6">
        <f t="shared" si="169"/>
        <v>2.295870848122843</v>
      </c>
      <c r="AI557" s="6">
        <f t="shared" si="170"/>
        <v>2.609671966033533</v>
      </c>
      <c r="AK557">
        <f t="shared" si="154"/>
        <v>492.2951133711595</v>
      </c>
      <c r="AL557">
        <v>514.05</v>
      </c>
      <c r="AQ557">
        <f t="shared" si="155"/>
        <v>1.475944763202039</v>
      </c>
      <c r="AT557" s="1">
        <v>0.6319444444444444</v>
      </c>
      <c r="AU557">
        <v>514.05</v>
      </c>
      <c r="AV557">
        <v>657.099</v>
      </c>
      <c r="AW557">
        <v>53.029</v>
      </c>
      <c r="AX557">
        <v>2.06365</v>
      </c>
    </row>
    <row r="558" spans="8:50" ht="12.75">
      <c r="H558" t="s">
        <v>6</v>
      </c>
      <c r="I558" s="1">
        <v>0.6326388888888889</v>
      </c>
      <c r="J558">
        <v>943.14</v>
      </c>
      <c r="K558">
        <v>61.28099</v>
      </c>
      <c r="L558">
        <v>240.4618</v>
      </c>
      <c r="M558">
        <v>2.07455</v>
      </c>
      <c r="N558">
        <f t="shared" si="156"/>
        <v>2.0745486384637384</v>
      </c>
      <c r="O558">
        <f t="shared" si="157"/>
        <v>28.719009999999997</v>
      </c>
      <c r="P558">
        <f t="shared" si="158"/>
        <v>0.03048573051652148</v>
      </c>
      <c r="Q558">
        <f t="shared" si="159"/>
        <v>28.749495730516518</v>
      </c>
      <c r="R558">
        <f t="shared" si="160"/>
        <v>61.250504269483486</v>
      </c>
      <c r="S558">
        <f t="shared" si="161"/>
        <v>2.0725519763567317</v>
      </c>
      <c r="T558">
        <f t="shared" si="162"/>
        <v>1.6685136748689098</v>
      </c>
      <c r="U558">
        <f t="shared" si="163"/>
        <v>1.9353262258202373</v>
      </c>
      <c r="V558">
        <f t="shared" si="164"/>
        <v>1.55803970657945</v>
      </c>
      <c r="X558" s="6">
        <f t="shared" si="165"/>
        <v>0.11599419239770287</v>
      </c>
      <c r="Y558">
        <f t="shared" si="166"/>
        <v>1.89492306596225</v>
      </c>
      <c r="AA558">
        <f t="shared" si="171"/>
        <v>0.10815225907911648</v>
      </c>
      <c r="AB558">
        <f t="shared" si="167"/>
        <v>2.032320661293632</v>
      </c>
      <c r="AD558" s="6">
        <f t="shared" si="168"/>
        <v>6.440465844373637</v>
      </c>
      <c r="AE558" s="5">
        <f t="shared" si="153"/>
        <v>2.361972732040573</v>
      </c>
      <c r="AH558" s="6">
        <f t="shared" si="169"/>
        <v>2.2972339660400865</v>
      </c>
      <c r="AI558" s="6">
        <f t="shared" si="170"/>
        <v>2.6113651692574216</v>
      </c>
      <c r="AK558">
        <f t="shared" si="154"/>
        <v>489.0093849050512</v>
      </c>
      <c r="AL558">
        <v>511.88</v>
      </c>
      <c r="AQ558">
        <f t="shared" si="155"/>
        <v>1.4350962279004251</v>
      </c>
      <c r="AT558" s="1">
        <v>0.6326388888888889</v>
      </c>
      <c r="AU558">
        <v>511.88</v>
      </c>
      <c r="AV558">
        <v>653.622</v>
      </c>
      <c r="AW558">
        <v>52.735</v>
      </c>
      <c r="AX558">
        <v>2.07455</v>
      </c>
    </row>
    <row r="559" spans="8:50" ht="12.75">
      <c r="H559" t="s">
        <v>6</v>
      </c>
      <c r="I559" s="1">
        <v>0.6333333333333333</v>
      </c>
      <c r="J559">
        <v>941.79</v>
      </c>
      <c r="K559">
        <v>61.44847</v>
      </c>
      <c r="L559">
        <v>240.67301</v>
      </c>
      <c r="M559">
        <v>2.0856</v>
      </c>
      <c r="N559">
        <f t="shared" si="156"/>
        <v>2.085596871147111</v>
      </c>
      <c r="O559">
        <f t="shared" si="157"/>
        <v>28.55153</v>
      </c>
      <c r="P559">
        <f t="shared" si="158"/>
        <v>0.030664518006319717</v>
      </c>
      <c r="Q559">
        <f t="shared" si="159"/>
        <v>28.582194518006318</v>
      </c>
      <c r="R559">
        <f t="shared" si="160"/>
        <v>61.41780548199368</v>
      </c>
      <c r="S559">
        <f t="shared" si="161"/>
        <v>2.0835639395255114</v>
      </c>
      <c r="T559">
        <f t="shared" si="162"/>
        <v>1.6773788861368848</v>
      </c>
      <c r="U559">
        <f t="shared" si="163"/>
        <v>1.9448526012022935</v>
      </c>
      <c r="V559">
        <f t="shared" si="164"/>
        <v>1.5657089413094936</v>
      </c>
      <c r="X559" s="6">
        <f t="shared" si="165"/>
        <v>0.11586991670815315</v>
      </c>
      <c r="Y559">
        <f t="shared" si="166"/>
        <v>1.89429973546755</v>
      </c>
      <c r="AA559">
        <f t="shared" si="171"/>
        <v>0.10800714906856561</v>
      </c>
      <c r="AB559">
        <f t="shared" si="167"/>
        <v>2.032202076082597</v>
      </c>
      <c r="AD559" s="6">
        <f t="shared" si="168"/>
        <v>6.411129174544785</v>
      </c>
      <c r="AE559" s="5">
        <f t="shared" si="153"/>
        <v>2.360397210998669</v>
      </c>
      <c r="AH559" s="6">
        <f t="shared" si="169"/>
        <v>2.299055111603976</v>
      </c>
      <c r="AI559" s="6">
        <f t="shared" si="170"/>
        <v>2.6136273136404866</v>
      </c>
      <c r="AK559">
        <f t="shared" si="154"/>
        <v>485.70149669920676</v>
      </c>
      <c r="AL559">
        <v>509.22</v>
      </c>
      <c r="AQ559">
        <f t="shared" si="155"/>
        <v>1.4118910194038805</v>
      </c>
      <c r="AT559" s="1">
        <v>0.6333333333333333</v>
      </c>
      <c r="AU559">
        <v>509.22</v>
      </c>
      <c r="AV559">
        <v>650.133</v>
      </c>
      <c r="AW559">
        <v>52.372</v>
      </c>
      <c r="AX559">
        <v>2.0856</v>
      </c>
    </row>
    <row r="560" spans="8:50" ht="12.75">
      <c r="H560" t="s">
        <v>6</v>
      </c>
      <c r="I560" s="1">
        <v>0.6340277777777777</v>
      </c>
      <c r="J560">
        <v>941.6</v>
      </c>
      <c r="K560">
        <v>61.61631</v>
      </c>
      <c r="L560">
        <v>240.88353</v>
      </c>
      <c r="M560">
        <v>2.0968</v>
      </c>
      <c r="N560">
        <f t="shared" si="156"/>
        <v>2.0968048738038347</v>
      </c>
      <c r="O560">
        <f t="shared" si="157"/>
        <v>28.38369</v>
      </c>
      <c r="P560">
        <f t="shared" si="158"/>
        <v>0.03084582819926366</v>
      </c>
      <c r="Q560">
        <f t="shared" si="159"/>
        <v>28.414535828199266</v>
      </c>
      <c r="R560">
        <f t="shared" si="160"/>
        <v>61.58546417180074</v>
      </c>
      <c r="S560">
        <f t="shared" si="161"/>
        <v>2.094734734185077</v>
      </c>
      <c r="T560">
        <f t="shared" si="162"/>
        <v>1.6863719651338236</v>
      </c>
      <c r="U560">
        <f t="shared" si="163"/>
        <v>1.954509453683494</v>
      </c>
      <c r="V560">
        <f t="shared" si="164"/>
        <v>1.5734832169874422</v>
      </c>
      <c r="X560" s="6">
        <f t="shared" si="165"/>
        <v>0.11574451781902921</v>
      </c>
      <c r="Y560">
        <f t="shared" si="166"/>
        <v>1.8872728687978646</v>
      </c>
      <c r="AA560">
        <f t="shared" si="171"/>
        <v>0.10786051094478097</v>
      </c>
      <c r="AB560">
        <f t="shared" si="167"/>
        <v>2.025222078762223</v>
      </c>
      <c r="AD560" s="6">
        <f t="shared" si="168"/>
        <v>6.3816836204585226</v>
      </c>
      <c r="AE560" s="5">
        <f t="shared" si="153"/>
        <v>2.3508437802356807</v>
      </c>
      <c r="AH560" s="6">
        <f t="shared" si="169"/>
        <v>2.2937825840556725</v>
      </c>
      <c r="AI560" s="6">
        <f t="shared" si="170"/>
        <v>2.607078019166475</v>
      </c>
      <c r="AK560">
        <f t="shared" si="154"/>
        <v>482.56647372870833</v>
      </c>
      <c r="AL560">
        <v>506.11</v>
      </c>
      <c r="AQ560">
        <f t="shared" si="155"/>
        <v>1.4048361115851025</v>
      </c>
      <c r="AT560" s="1">
        <v>0.6340277777777777</v>
      </c>
      <c r="AU560">
        <v>506.11</v>
      </c>
      <c r="AV560">
        <v>646.63</v>
      </c>
      <c r="AW560">
        <v>52.078</v>
      </c>
      <c r="AX560">
        <v>2.0968</v>
      </c>
    </row>
    <row r="561" spans="8:50" ht="12.75">
      <c r="H561" t="s">
        <v>6</v>
      </c>
      <c r="I561" s="1">
        <v>0.6347222222222222</v>
      </c>
      <c r="J561">
        <v>942.36</v>
      </c>
      <c r="K561">
        <v>61.78448</v>
      </c>
      <c r="L561">
        <v>241.09335</v>
      </c>
      <c r="M561">
        <v>2.10817</v>
      </c>
      <c r="N561">
        <f t="shared" si="156"/>
        <v>2.1081738660534697</v>
      </c>
      <c r="O561">
        <f t="shared" si="157"/>
        <v>28.215519999999998</v>
      </c>
      <c r="P561">
        <f t="shared" si="158"/>
        <v>0.031029680054303517</v>
      </c>
      <c r="Q561">
        <f t="shared" si="159"/>
        <v>28.2465496800543</v>
      </c>
      <c r="R561">
        <f t="shared" si="160"/>
        <v>61.7534503199457</v>
      </c>
      <c r="S561">
        <f t="shared" si="161"/>
        <v>2.106065555695344</v>
      </c>
      <c r="T561">
        <f t="shared" si="162"/>
        <v>1.6954938741875174</v>
      </c>
      <c r="U561">
        <f t="shared" si="163"/>
        <v>1.9642975345680036</v>
      </c>
      <c r="V561">
        <f t="shared" si="164"/>
        <v>1.5813631384527829</v>
      </c>
      <c r="X561" s="6">
        <f t="shared" si="165"/>
        <v>0.11561800384931203</v>
      </c>
      <c r="Y561">
        <f t="shared" si="166"/>
        <v>1.8750574305805892</v>
      </c>
      <c r="AA561">
        <f t="shared" si="171"/>
        <v>0.10771235001923032</v>
      </c>
      <c r="AB561">
        <f t="shared" si="167"/>
        <v>2.0126791142133955</v>
      </c>
      <c r="AD561" s="6">
        <f t="shared" si="168"/>
        <v>6.352134437314405</v>
      </c>
      <c r="AE561" s="5">
        <f t="shared" si="153"/>
        <v>2.3348336678229797</v>
      </c>
      <c r="AH561" s="6">
        <f t="shared" si="169"/>
        <v>2.2827764850111016</v>
      </c>
      <c r="AI561" s="6">
        <f t="shared" si="170"/>
        <v>2.5934067423466463</v>
      </c>
      <c r="AK561">
        <f t="shared" si="154"/>
        <v>479.5680570662463</v>
      </c>
      <c r="AL561">
        <v>502.93</v>
      </c>
      <c r="AQ561">
        <f t="shared" si="155"/>
        <v>1.3999269428526033</v>
      </c>
      <c r="AT561" s="1">
        <v>0.6347222222222222</v>
      </c>
      <c r="AU561">
        <v>502.93</v>
      </c>
      <c r="AV561">
        <v>643.115</v>
      </c>
      <c r="AW561">
        <v>51.766</v>
      </c>
      <c r="AX561">
        <v>2.10817</v>
      </c>
    </row>
    <row r="562" spans="8:50" ht="12.75">
      <c r="H562" t="s">
        <v>6</v>
      </c>
      <c r="I562" s="1">
        <v>0.6354166666666666</v>
      </c>
      <c r="J562">
        <v>940.06</v>
      </c>
      <c r="K562">
        <v>61.95299</v>
      </c>
      <c r="L562">
        <v>241.3025</v>
      </c>
      <c r="M562">
        <v>2.11971</v>
      </c>
      <c r="N562">
        <f t="shared" si="156"/>
        <v>2.1197078092852557</v>
      </c>
      <c r="O562">
        <f t="shared" si="157"/>
        <v>28.04701</v>
      </c>
      <c r="P562">
        <f t="shared" si="158"/>
        <v>0.031216136880191158</v>
      </c>
      <c r="Q562">
        <f t="shared" si="159"/>
        <v>28.07822613688019</v>
      </c>
      <c r="R562">
        <f t="shared" si="160"/>
        <v>61.92177386311981</v>
      </c>
      <c r="S562">
        <f t="shared" si="161"/>
        <v>2.1175603311833107</v>
      </c>
      <c r="T562">
        <f t="shared" si="162"/>
        <v>1.7047477748423683</v>
      </c>
      <c r="U562">
        <f t="shared" si="163"/>
        <v>1.9742199465156256</v>
      </c>
      <c r="V562">
        <f t="shared" si="164"/>
        <v>1.589351203510332</v>
      </c>
      <c r="X562" s="6">
        <f t="shared" si="165"/>
        <v>0.11549035285876463</v>
      </c>
      <c r="Y562">
        <f t="shared" si="166"/>
        <v>1.8793521049819328</v>
      </c>
      <c r="AA562">
        <f t="shared" si="171"/>
        <v>0.10756263642617878</v>
      </c>
      <c r="AB562">
        <f t="shared" si="167"/>
        <v>2.0178664726127913</v>
      </c>
      <c r="AD562" s="6">
        <f t="shared" si="168"/>
        <v>6.322479871911865</v>
      </c>
      <c r="AE562" s="5">
        <f t="shared" si="153"/>
        <v>2.3393836518635704</v>
      </c>
      <c r="AH562" s="6">
        <f t="shared" si="169"/>
        <v>2.2900686995823993</v>
      </c>
      <c r="AI562" s="6">
        <f t="shared" si="170"/>
        <v>2.602464800395195</v>
      </c>
      <c r="AK562">
        <f t="shared" si="154"/>
        <v>476.08573889815864</v>
      </c>
      <c r="AL562">
        <v>499.72</v>
      </c>
      <c r="AQ562">
        <f t="shared" si="155"/>
        <v>1.3956922545907708</v>
      </c>
      <c r="AT562" s="1">
        <v>0.6354166666666666</v>
      </c>
      <c r="AU562">
        <v>499.72</v>
      </c>
      <c r="AV562">
        <v>639.587</v>
      </c>
      <c r="AW562">
        <v>51.455</v>
      </c>
      <c r="AX562">
        <v>2.11971</v>
      </c>
    </row>
    <row r="563" spans="8:50" ht="12.75">
      <c r="H563" t="s">
        <v>6</v>
      </c>
      <c r="I563" s="1">
        <v>0.6361111111111112</v>
      </c>
      <c r="J563">
        <v>939.64</v>
      </c>
      <c r="K563">
        <v>62.12184</v>
      </c>
      <c r="L563">
        <v>241.51097</v>
      </c>
      <c r="M563">
        <v>2.13141</v>
      </c>
      <c r="N563">
        <f t="shared" si="156"/>
        <v>2.131410091115045</v>
      </c>
      <c r="O563">
        <f t="shared" si="157"/>
        <v>27.87816</v>
      </c>
      <c r="P563">
        <f t="shared" si="158"/>
        <v>0.03140525269090702</v>
      </c>
      <c r="Q563">
        <f t="shared" si="159"/>
        <v>27.909565252690907</v>
      </c>
      <c r="R563">
        <f t="shared" si="160"/>
        <v>62.09043474730909</v>
      </c>
      <c r="S563">
        <f t="shared" si="161"/>
        <v>2.1292224148961814</v>
      </c>
      <c r="T563">
        <f t="shared" si="162"/>
        <v>1.7141363674443237</v>
      </c>
      <c r="U563">
        <f t="shared" si="163"/>
        <v>1.984279285258354</v>
      </c>
      <c r="V563">
        <f t="shared" si="164"/>
        <v>1.5974495018612787</v>
      </c>
      <c r="X563" s="6">
        <f t="shared" si="165"/>
        <v>0.11536155006923679</v>
      </c>
      <c r="Y563">
        <f t="shared" si="166"/>
        <v>1.8734053045239574</v>
      </c>
      <c r="AA563">
        <f t="shared" si="171"/>
        <v>0.10741134861622811</v>
      </c>
      <c r="AB563">
        <f t="shared" si="167"/>
        <v>2.0120680228119046</v>
      </c>
      <c r="AD563" s="6">
        <f t="shared" si="168"/>
        <v>6.292719927790662</v>
      </c>
      <c r="AE563" s="5">
        <f t="shared" si="153"/>
        <v>2.331184251012492</v>
      </c>
      <c r="AH563" s="6">
        <f t="shared" si="169"/>
        <v>2.286028506242859</v>
      </c>
      <c r="AI563" s="6">
        <f t="shared" si="170"/>
        <v>2.5974462555568465</v>
      </c>
      <c r="AK563">
        <f t="shared" si="154"/>
        <v>472.88554788512477</v>
      </c>
      <c r="AL563">
        <v>496.25</v>
      </c>
      <c r="AQ563">
        <f t="shared" si="155"/>
        <v>1.4006653666269722</v>
      </c>
      <c r="AT563" s="1">
        <v>0.6361111111111112</v>
      </c>
      <c r="AU563">
        <v>496.25</v>
      </c>
      <c r="AV563">
        <v>636.047</v>
      </c>
      <c r="AW563">
        <v>51.088</v>
      </c>
      <c r="AX563">
        <v>2.13141</v>
      </c>
    </row>
    <row r="564" spans="8:50" ht="12.75">
      <c r="H564" t="s">
        <v>6</v>
      </c>
      <c r="I564" s="1">
        <v>0.6368055555555555</v>
      </c>
      <c r="J564">
        <v>939.67</v>
      </c>
      <c r="K564">
        <v>62.29101</v>
      </c>
      <c r="L564">
        <v>241.71877</v>
      </c>
      <c r="M564">
        <v>2.14328</v>
      </c>
      <c r="N564">
        <f t="shared" si="156"/>
        <v>2.143282779643917</v>
      </c>
      <c r="O564">
        <f t="shared" si="157"/>
        <v>27.70899</v>
      </c>
      <c r="P564">
        <f t="shared" si="158"/>
        <v>0.03159706017750475</v>
      </c>
      <c r="Q564">
        <f t="shared" si="159"/>
        <v>27.740587060177504</v>
      </c>
      <c r="R564">
        <f t="shared" si="160"/>
        <v>62.2594129398225</v>
      </c>
      <c r="S564">
        <f t="shared" si="161"/>
        <v>2.1410538451443295</v>
      </c>
      <c r="T564">
        <f t="shared" si="162"/>
        <v>1.7236612929407615</v>
      </c>
      <c r="U564">
        <f t="shared" si="163"/>
        <v>1.9944770010160988</v>
      </c>
      <c r="V564">
        <f t="shared" si="164"/>
        <v>1.6056592010091542</v>
      </c>
      <c r="X564" s="6">
        <f t="shared" si="165"/>
        <v>0.11523159582924264</v>
      </c>
      <c r="Y564">
        <f t="shared" si="166"/>
        <v>1.8649932410977537</v>
      </c>
      <c r="AA564">
        <f t="shared" si="171"/>
        <v>0.1072584827967801</v>
      </c>
      <c r="AB564">
        <f t="shared" si="167"/>
        <v>2.003628447641039</v>
      </c>
      <c r="AD564" s="6">
        <f t="shared" si="168"/>
        <v>6.262858145326023</v>
      </c>
      <c r="AE564" s="5">
        <f t="shared" si="153"/>
        <v>2.3199217828400913</v>
      </c>
      <c r="AH564" s="6">
        <f t="shared" si="169"/>
        <v>2.2792753882363272</v>
      </c>
      <c r="AI564" s="6">
        <f t="shared" si="170"/>
        <v>2.589057838798975</v>
      </c>
      <c r="AK564">
        <f t="shared" si="154"/>
        <v>469.7445200259066</v>
      </c>
      <c r="AL564">
        <v>493.04</v>
      </c>
      <c r="AQ564">
        <f t="shared" si="155"/>
        <v>1.3956226604001836</v>
      </c>
      <c r="AT564" s="1">
        <v>0.6368055555555555</v>
      </c>
      <c r="AU564">
        <v>493.04</v>
      </c>
      <c r="AV564">
        <v>632.494</v>
      </c>
      <c r="AW564">
        <v>50.763</v>
      </c>
      <c r="AX564">
        <v>2.14328</v>
      </c>
    </row>
    <row r="565" spans="8:50" ht="12.75">
      <c r="H565" t="s">
        <v>6</v>
      </c>
      <c r="I565" s="1">
        <v>0.6375</v>
      </c>
      <c r="J565">
        <v>937.92</v>
      </c>
      <c r="K565">
        <v>62.46052</v>
      </c>
      <c r="L565">
        <v>241.9259</v>
      </c>
      <c r="M565">
        <v>2.15533</v>
      </c>
      <c r="N565">
        <f t="shared" si="156"/>
        <v>2.1553308280983536</v>
      </c>
      <c r="O565">
        <f t="shared" si="157"/>
        <v>27.539479999999998</v>
      </c>
      <c r="P565">
        <f t="shared" si="158"/>
        <v>0.031791638639091624</v>
      </c>
      <c r="Q565">
        <f t="shared" si="159"/>
        <v>27.57127163863909</v>
      </c>
      <c r="R565">
        <f t="shared" si="160"/>
        <v>62.42872836136091</v>
      </c>
      <c r="S565">
        <f t="shared" si="161"/>
        <v>2.1530595343090213</v>
      </c>
      <c r="T565">
        <f t="shared" si="162"/>
        <v>1.7333265060577454</v>
      </c>
      <c r="U565" s="12">
        <f t="shared" si="163"/>
        <v>2.0048170099446363</v>
      </c>
      <c r="V565">
        <f t="shared" si="164"/>
        <v>1.6139834536659483</v>
      </c>
      <c r="X565" s="6">
        <f t="shared" si="165"/>
        <v>0.11510045957141733</v>
      </c>
      <c r="Y565">
        <f t="shared" si="166"/>
        <v>1.8660503243288697</v>
      </c>
      <c r="AA565">
        <f t="shared" si="171"/>
        <v>0.10710399878634774</v>
      </c>
      <c r="AB565">
        <f t="shared" si="167"/>
        <v>2.0053709697814113</v>
      </c>
      <c r="AD565" s="6">
        <f t="shared" si="168"/>
        <v>6.23289101325812</v>
      </c>
      <c r="AE565" s="5">
        <f t="shared" si="153"/>
        <v>2.320439879706506</v>
      </c>
      <c r="AH565" s="6">
        <f t="shared" si="169"/>
        <v>2.282998274301449</v>
      </c>
      <c r="AI565" s="6">
        <f t="shared" si="170"/>
        <v>2.593682238939193</v>
      </c>
      <c r="AK565">
        <f t="shared" si="154"/>
        <v>466.32286958232885</v>
      </c>
      <c r="AL565">
        <v>489.47</v>
      </c>
      <c r="AQ565">
        <f t="shared" si="155"/>
        <v>1.4034944728049734</v>
      </c>
      <c r="AT565" s="1">
        <v>0.6375</v>
      </c>
      <c r="AU565">
        <v>489.47</v>
      </c>
      <c r="AV565">
        <v>628.929</v>
      </c>
      <c r="AW565">
        <v>50.375</v>
      </c>
      <c r="AX565">
        <v>2.15533</v>
      </c>
    </row>
    <row r="566" spans="8:50" ht="12.75">
      <c r="H566" t="s">
        <v>6</v>
      </c>
      <c r="I566" s="1">
        <v>0.6381944444444444</v>
      </c>
      <c r="J566">
        <v>934.75</v>
      </c>
      <c r="K566">
        <v>62.63034</v>
      </c>
      <c r="L566">
        <v>242.13237</v>
      </c>
      <c r="M566">
        <v>2.16756</v>
      </c>
      <c r="N566">
        <f t="shared" si="156"/>
        <v>2.167555738257016</v>
      </c>
      <c r="O566">
        <f t="shared" si="157"/>
        <v>27.369660000000003</v>
      </c>
      <c r="P566">
        <f t="shared" si="158"/>
        <v>0.03198901162234549</v>
      </c>
      <c r="Q566">
        <f t="shared" si="159"/>
        <v>27.40164901162235</v>
      </c>
      <c r="R566">
        <f t="shared" si="160"/>
        <v>62.598350988377646</v>
      </c>
      <c r="S566">
        <f t="shared" si="161"/>
        <v>2.165240954313479</v>
      </c>
      <c r="T566">
        <f t="shared" si="162"/>
        <v>1.743133191771118</v>
      </c>
      <c r="U566">
        <f t="shared" si="163"/>
        <v>2.0153002522799985</v>
      </c>
      <c r="V566">
        <f t="shared" si="164"/>
        <v>1.6224230167712674</v>
      </c>
      <c r="X566" s="6">
        <f t="shared" si="165"/>
        <v>0.11496814908170166</v>
      </c>
      <c r="Y566">
        <f t="shared" si="166"/>
        <v>1.8745810981445743</v>
      </c>
      <c r="AA566">
        <f t="shared" si="171"/>
        <v>0.10694790153153047</v>
      </c>
      <c r="AB566">
        <f t="shared" si="167"/>
        <v>2.0151598682250578</v>
      </c>
      <c r="AD566" s="6">
        <f t="shared" si="168"/>
        <v>6.2028238620913605</v>
      </c>
      <c r="AE566" s="5">
        <f t="shared" si="153"/>
        <v>2.3302461260615255</v>
      </c>
      <c r="AH566" s="6">
        <f t="shared" si="169"/>
        <v>2.294971454393213</v>
      </c>
      <c r="AI566" s="6">
        <f t="shared" si="170"/>
        <v>2.608554779953524</v>
      </c>
      <c r="AK566">
        <f t="shared" si="154"/>
        <v>462.67972778547363</v>
      </c>
      <c r="AL566">
        <v>486.23</v>
      </c>
      <c r="AQ566">
        <f t="shared" si="155"/>
        <v>1.3987356450957467</v>
      </c>
      <c r="AT566" s="1">
        <v>0.6381944444444444</v>
      </c>
      <c r="AU566">
        <v>486.23</v>
      </c>
      <c r="AV566">
        <v>625.351</v>
      </c>
      <c r="AW566">
        <v>49.978</v>
      </c>
      <c r="AX566">
        <v>2.16756</v>
      </c>
    </row>
    <row r="567" spans="8:50" ht="12.75">
      <c r="H567" t="s">
        <v>6</v>
      </c>
      <c r="I567" s="1">
        <v>0.638888888888889</v>
      </c>
      <c r="J567">
        <v>934.5</v>
      </c>
      <c r="K567">
        <v>62.80049</v>
      </c>
      <c r="L567">
        <v>242.33819</v>
      </c>
      <c r="M567">
        <v>2.17996</v>
      </c>
      <c r="N567">
        <f t="shared" si="156"/>
        <v>2.1799626715580525</v>
      </c>
      <c r="O567">
        <f t="shared" si="157"/>
        <v>27.199509999999997</v>
      </c>
      <c r="P567">
        <f t="shared" si="158"/>
        <v>0.03218926176712289</v>
      </c>
      <c r="Q567">
        <f t="shared" si="159"/>
        <v>27.23169926176712</v>
      </c>
      <c r="R567">
        <f t="shared" si="160"/>
        <v>62.76830073823288</v>
      </c>
      <c r="S567">
        <f t="shared" si="161"/>
        <v>2.1776032226679756</v>
      </c>
      <c r="T567">
        <f t="shared" si="162"/>
        <v>1.753085469946614</v>
      </c>
      <c r="U567">
        <f t="shared" si="163"/>
        <v>2.0259307946949794</v>
      </c>
      <c r="V567">
        <f t="shared" si="164"/>
        <v>1.630981164211241</v>
      </c>
      <c r="X567" s="6">
        <f t="shared" si="165"/>
        <v>0.1148346331287953</v>
      </c>
      <c r="Y567">
        <f t="shared" si="166"/>
        <v>1.8674349526075549</v>
      </c>
      <c r="AA567">
        <f t="shared" si="171"/>
        <v>0.10679014996164896</v>
      </c>
      <c r="AB567">
        <f t="shared" si="167"/>
        <v>2.0081084983174087</v>
      </c>
      <c r="AD567" s="6">
        <f t="shared" si="168"/>
        <v>6.17265318547738</v>
      </c>
      <c r="AE567" s="5">
        <f t="shared" si="153"/>
        <v>2.320562860048786</v>
      </c>
      <c r="AH567" s="6">
        <f t="shared" si="169"/>
        <v>2.289641981280624</v>
      </c>
      <c r="AI567" s="6">
        <f t="shared" si="170"/>
        <v>2.6019347502835215</v>
      </c>
      <c r="AK567">
        <f t="shared" si="154"/>
        <v>459.4706230302359</v>
      </c>
      <c r="AL567">
        <v>483.76</v>
      </c>
      <c r="AQ567">
        <f t="shared" si="155"/>
        <v>1.3649881363564995</v>
      </c>
      <c r="AT567" s="1">
        <v>0.638888888888889</v>
      </c>
      <c r="AU567">
        <v>483.76</v>
      </c>
      <c r="AV567">
        <v>621.762</v>
      </c>
      <c r="AW567">
        <v>49.718</v>
      </c>
      <c r="AX567">
        <v>2.17996</v>
      </c>
    </row>
    <row r="568" spans="8:50" ht="12.75">
      <c r="H568" t="s">
        <v>6</v>
      </c>
      <c r="I568" s="1">
        <v>0.6395833333333333</v>
      </c>
      <c r="J568">
        <v>935.67</v>
      </c>
      <c r="K568">
        <v>62.97095</v>
      </c>
      <c r="L568">
        <v>242.54336</v>
      </c>
      <c r="M568">
        <v>2.19255</v>
      </c>
      <c r="N568">
        <f t="shared" si="156"/>
        <v>2.192553995359657</v>
      </c>
      <c r="O568">
        <f t="shared" si="157"/>
        <v>27.029049999999998</v>
      </c>
      <c r="P568">
        <f t="shared" si="158"/>
        <v>0.03239242660085054</v>
      </c>
      <c r="Q568">
        <f t="shared" si="159"/>
        <v>27.06144242660085</v>
      </c>
      <c r="R568">
        <f t="shared" si="160"/>
        <v>62.93855757339915</v>
      </c>
      <c r="S568">
        <f t="shared" si="161"/>
        <v>2.190148671561991</v>
      </c>
      <c r="T568">
        <f t="shared" si="162"/>
        <v>1.7631852181197962</v>
      </c>
      <c r="U568">
        <f t="shared" si="163"/>
        <v>2.0367102942700237</v>
      </c>
      <c r="V568">
        <f t="shared" si="164"/>
        <v>1.6396592300230435</v>
      </c>
      <c r="X568" s="6">
        <f t="shared" si="165"/>
        <v>0.11469991144381046</v>
      </c>
      <c r="Y568">
        <f t="shared" si="166"/>
        <v>1.8527319849117168</v>
      </c>
      <c r="AA568">
        <f t="shared" si="171"/>
        <v>0.10663073951761569</v>
      </c>
      <c r="AB568">
        <f t="shared" si="167"/>
        <v>1.9929355789882914</v>
      </c>
      <c r="AD568" s="6">
        <f t="shared" si="168"/>
        <v>6.142382568303068</v>
      </c>
      <c r="AE568" s="5">
        <f t="shared" si="153"/>
        <v>2.3014973553471942</v>
      </c>
      <c r="AH568" s="6">
        <f t="shared" si="169"/>
        <v>2.2759972945259133</v>
      </c>
      <c r="AI568" s="6">
        <f t="shared" si="170"/>
        <v>2.5849859395388535</v>
      </c>
      <c r="AK568">
        <f t="shared" si="154"/>
        <v>456.4633894098487</v>
      </c>
      <c r="AL568">
        <v>482</v>
      </c>
      <c r="AQ568">
        <f t="shared" si="155"/>
        <v>1.304510650804799</v>
      </c>
      <c r="AT568" s="1">
        <v>0.6395833333333333</v>
      </c>
      <c r="AU568">
        <v>482</v>
      </c>
      <c r="AV568">
        <v>618.159</v>
      </c>
      <c r="AW568">
        <v>49.398</v>
      </c>
      <c r="AX568">
        <v>2.19255</v>
      </c>
    </row>
    <row r="569" spans="8:50" ht="12.75">
      <c r="H569" t="s">
        <v>6</v>
      </c>
      <c r="I569" s="1">
        <v>0.6402777777777778</v>
      </c>
      <c r="J569">
        <v>934.75</v>
      </c>
      <c r="K569">
        <v>63.14173</v>
      </c>
      <c r="L569">
        <v>242.74789</v>
      </c>
      <c r="M569">
        <v>2.20533</v>
      </c>
      <c r="N569">
        <f t="shared" si="156"/>
        <v>2.2053343676243458</v>
      </c>
      <c r="O569">
        <f t="shared" si="157"/>
        <v>26.858269999999997</v>
      </c>
      <c r="P569">
        <f t="shared" si="158"/>
        <v>0.03259858061497409</v>
      </c>
      <c r="Q569">
        <f t="shared" si="159"/>
        <v>26.89086858061497</v>
      </c>
      <c r="R569">
        <f t="shared" si="160"/>
        <v>63.10913141938503</v>
      </c>
      <c r="S569">
        <f t="shared" si="161"/>
        <v>2.2028819142538016</v>
      </c>
      <c r="T569">
        <f t="shared" si="162"/>
        <v>1.773436150206941</v>
      </c>
      <c r="U569">
        <f t="shared" si="163"/>
        <v>2.047642355782644</v>
      </c>
      <c r="V569">
        <f t="shared" si="164"/>
        <v>1.6484601162427364</v>
      </c>
      <c r="X569" s="6">
        <f t="shared" si="165"/>
        <v>0.11456395992219948</v>
      </c>
      <c r="Y569">
        <f t="shared" si="166"/>
        <v>1.8490504981213416</v>
      </c>
      <c r="AA569">
        <f t="shared" si="171"/>
        <v>0.10646963744155089</v>
      </c>
      <c r="AB569">
        <f t="shared" si="167"/>
        <v>1.9896240116078927</v>
      </c>
      <c r="AD569" s="6">
        <f t="shared" si="168"/>
        <v>6.112010281107256</v>
      </c>
      <c r="AE569" s="5">
        <f t="shared" si="153"/>
        <v>2.2961297300478822</v>
      </c>
      <c r="AH569" s="6">
        <f t="shared" si="169"/>
        <v>2.2745176379869054</v>
      </c>
      <c r="AI569" s="6">
        <f t="shared" si="170"/>
        <v>2.583147977327072</v>
      </c>
      <c r="AK569">
        <f t="shared" si="154"/>
        <v>453.13425180708805</v>
      </c>
      <c r="AL569">
        <v>478.79</v>
      </c>
      <c r="AQ569">
        <f t="shared" si="155"/>
        <v>1.297340192566441</v>
      </c>
      <c r="AT569" s="1">
        <v>0.6402777777777778</v>
      </c>
      <c r="AU569">
        <v>478.79</v>
      </c>
      <c r="AV569">
        <v>614.546</v>
      </c>
      <c r="AW569">
        <v>49.112</v>
      </c>
      <c r="AX569">
        <v>2.20533</v>
      </c>
    </row>
    <row r="570" spans="8:50" ht="12.75">
      <c r="H570" t="s">
        <v>6</v>
      </c>
      <c r="I570" s="1">
        <v>0.6409722222222222</v>
      </c>
      <c r="J570">
        <v>932.08</v>
      </c>
      <c r="K570">
        <v>63.31282</v>
      </c>
      <c r="L570">
        <v>242.95177</v>
      </c>
      <c r="M570">
        <v>2.21831</v>
      </c>
      <c r="N570">
        <f t="shared" si="156"/>
        <v>2.218307070308015</v>
      </c>
      <c r="O570">
        <f t="shared" si="157"/>
        <v>26.687179999999998</v>
      </c>
      <c r="P570">
        <f t="shared" si="158"/>
        <v>0.03280777609408825</v>
      </c>
      <c r="Q570">
        <f t="shared" si="159"/>
        <v>26.719987776094086</v>
      </c>
      <c r="R570">
        <f t="shared" si="160"/>
        <v>63.28001222390591</v>
      </c>
      <c r="S570">
        <f t="shared" si="161"/>
        <v>2.2158061916760228</v>
      </c>
      <c r="T570">
        <f t="shared" si="162"/>
        <v>1.7838408753297736</v>
      </c>
      <c r="U570">
        <f t="shared" si="163"/>
        <v>2.0587293907973283</v>
      </c>
      <c r="V570">
        <f t="shared" si="164"/>
        <v>1.6573857643069503</v>
      </c>
      <c r="X570" s="6">
        <f t="shared" si="165"/>
        <v>0.11442676999391854</v>
      </c>
      <c r="Y570">
        <f t="shared" si="166"/>
        <v>1.8544830829604393</v>
      </c>
      <c r="AA570">
        <f t="shared" si="171"/>
        <v>0.10630682932937482</v>
      </c>
      <c r="AB570">
        <f t="shared" si="167"/>
        <v>1.9961324265824103</v>
      </c>
      <c r="AD570" s="6">
        <f t="shared" si="168"/>
        <v>6.081538152580759</v>
      </c>
      <c r="AE570" s="5">
        <f t="shared" si="153"/>
        <v>2.30207814461102</v>
      </c>
      <c r="AH570" s="6">
        <f t="shared" si="169"/>
        <v>2.2830765823508594</v>
      </c>
      <c r="AI570" s="6">
        <f t="shared" si="170"/>
        <v>2.59377950964486</v>
      </c>
      <c r="AK570">
        <f t="shared" si="154"/>
        <v>449.5386721970943</v>
      </c>
      <c r="AL570">
        <v>474.37</v>
      </c>
      <c r="AQ570">
        <f t="shared" si="155"/>
        <v>1.334687684375108</v>
      </c>
      <c r="AT570" s="1">
        <v>0.6409722222222222</v>
      </c>
      <c r="AU570">
        <v>474.37</v>
      </c>
      <c r="AV570">
        <v>610.919</v>
      </c>
      <c r="AW570">
        <v>48.766</v>
      </c>
      <c r="AX570">
        <v>2.21831</v>
      </c>
    </row>
    <row r="571" spans="8:50" ht="12.75">
      <c r="H571" t="s">
        <v>6</v>
      </c>
      <c r="I571" s="1">
        <v>0.6416666666666667</v>
      </c>
      <c r="J571">
        <v>928.74</v>
      </c>
      <c r="K571">
        <v>63.48422</v>
      </c>
      <c r="L571">
        <v>243.15502</v>
      </c>
      <c r="M571">
        <v>2.23148</v>
      </c>
      <c r="N571">
        <f t="shared" si="156"/>
        <v>2.231476233740789</v>
      </c>
      <c r="O571">
        <f t="shared" si="157"/>
        <v>26.51578</v>
      </c>
      <c r="P571">
        <f t="shared" si="158"/>
        <v>0.03302007900504377</v>
      </c>
      <c r="Q571">
        <f t="shared" si="159"/>
        <v>26.548800079005044</v>
      </c>
      <c r="R571">
        <f t="shared" si="160"/>
        <v>63.45119992099495</v>
      </c>
      <c r="S571">
        <f t="shared" si="161"/>
        <v>2.2289255886254398</v>
      </c>
      <c r="T571">
        <f t="shared" si="162"/>
        <v>1.7944026819651928</v>
      </c>
      <c r="U571">
        <f t="shared" si="163"/>
        <v>2.069974521027605</v>
      </c>
      <c r="V571">
        <f t="shared" si="164"/>
        <v>1.666438687359756</v>
      </c>
      <c r="X571" s="6">
        <f t="shared" si="165"/>
        <v>0.11428832487705001</v>
      </c>
      <c r="Y571">
        <f t="shared" si="166"/>
        <v>1.8633054252656747</v>
      </c>
      <c r="AA571">
        <f t="shared" si="171"/>
        <v>0.10614229102717003</v>
      </c>
      <c r="AB571">
        <f t="shared" si="167"/>
        <v>2.0063073231896023</v>
      </c>
      <c r="AD571" s="6">
        <f t="shared" si="168"/>
        <v>6.0509662408246445</v>
      </c>
      <c r="AE571" s="5">
        <f t="shared" si="153"/>
        <v>2.3122274645823153</v>
      </c>
      <c r="AH571" s="6">
        <f t="shared" si="169"/>
        <v>2.2953562642811973</v>
      </c>
      <c r="AI571" s="6">
        <f t="shared" si="170"/>
        <v>2.6090327733352243</v>
      </c>
      <c r="AK571">
        <f t="shared" si="154"/>
        <v>445.839690040112</v>
      </c>
      <c r="AL571">
        <v>469.75</v>
      </c>
      <c r="AQ571">
        <f t="shared" si="155"/>
        <v>1.3792976447465402</v>
      </c>
      <c r="AT571" s="1">
        <v>0.6416666666666667</v>
      </c>
      <c r="AU571">
        <v>469.75</v>
      </c>
      <c r="AV571">
        <v>607.281</v>
      </c>
      <c r="AW571">
        <v>48.36</v>
      </c>
      <c r="AX571">
        <v>2.23148</v>
      </c>
    </row>
    <row r="572" spans="8:50" ht="12.75">
      <c r="H572" t="s">
        <v>6</v>
      </c>
      <c r="I572" s="1">
        <v>0.642361111111111</v>
      </c>
      <c r="J572">
        <v>926.08</v>
      </c>
      <c r="K572">
        <v>63.65592</v>
      </c>
      <c r="L572">
        <v>243.35765</v>
      </c>
      <c r="M572">
        <v>2.24485</v>
      </c>
      <c r="N572">
        <f t="shared" si="156"/>
        <v>2.244845322979008</v>
      </c>
      <c r="O572">
        <f t="shared" si="157"/>
        <v>26.344079999999998</v>
      </c>
      <c r="P572">
        <f t="shared" si="158"/>
        <v>0.03323554458808864</v>
      </c>
      <c r="Q572">
        <f t="shared" si="159"/>
        <v>26.377315544588086</v>
      </c>
      <c r="R572">
        <f t="shared" si="160"/>
        <v>63.622684455411914</v>
      </c>
      <c r="S572">
        <f t="shared" si="161"/>
        <v>2.242243525698131</v>
      </c>
      <c r="T572">
        <f t="shared" si="162"/>
        <v>1.8051243238734893</v>
      </c>
      <c r="U572">
        <f t="shared" si="163"/>
        <v>2.0813802841000686</v>
      </c>
      <c r="V572">
        <f t="shared" si="164"/>
        <v>1.675620928324431</v>
      </c>
      <c r="X572" s="6">
        <f t="shared" si="165"/>
        <v>0.11414861561037656</v>
      </c>
      <c r="Y572">
        <f t="shared" si="166"/>
        <v>1.8684249933717552</v>
      </c>
      <c r="AA572">
        <f t="shared" si="171"/>
        <v>0.10597600765991723</v>
      </c>
      <c r="AB572">
        <f t="shared" si="167"/>
        <v>2.012513313859057</v>
      </c>
      <c r="AD572" s="6">
        <f t="shared" si="168"/>
        <v>6.020296395441511</v>
      </c>
      <c r="AE572" s="5">
        <f t="shared" si="153"/>
        <v>2.3177751829134823</v>
      </c>
      <c r="AH572" s="6">
        <f t="shared" si="169"/>
        <v>2.303553971776143</v>
      </c>
      <c r="AI572" s="6">
        <f t="shared" si="170"/>
        <v>2.6192155936058334</v>
      </c>
      <c r="AK572">
        <f t="shared" si="154"/>
        <v>442.2357910720057</v>
      </c>
      <c r="AL572">
        <v>465.29</v>
      </c>
      <c r="AQ572">
        <f t="shared" si="155"/>
        <v>1.4177643950693244</v>
      </c>
      <c r="AT572" s="1">
        <v>0.642361111111111</v>
      </c>
      <c r="AU572">
        <v>465.29</v>
      </c>
      <c r="AV572">
        <v>603.631</v>
      </c>
      <c r="AW572">
        <v>47.953</v>
      </c>
      <c r="AX572">
        <v>2.24485</v>
      </c>
    </row>
    <row r="573" spans="8:50" ht="12.75">
      <c r="H573" t="s">
        <v>6</v>
      </c>
      <c r="I573" s="1">
        <v>0.6430555555555556</v>
      </c>
      <c r="J573">
        <v>923.16</v>
      </c>
      <c r="K573">
        <v>63.82792</v>
      </c>
      <c r="L573">
        <v>243.55965</v>
      </c>
      <c r="M573">
        <v>2.25842</v>
      </c>
      <c r="N573">
        <f t="shared" si="156"/>
        <v>2.2584186778908735</v>
      </c>
      <c r="O573">
        <f t="shared" si="157"/>
        <v>26.17208</v>
      </c>
      <c r="P573">
        <f t="shared" si="158"/>
        <v>0.033454242184824665</v>
      </c>
      <c r="Q573">
        <f t="shared" si="159"/>
        <v>26.205534242184825</v>
      </c>
      <c r="R573">
        <f t="shared" si="160"/>
        <v>63.794465757815175</v>
      </c>
      <c r="S573">
        <f t="shared" si="161"/>
        <v>2.255764293480429</v>
      </c>
      <c r="T573">
        <f t="shared" si="162"/>
        <v>1.816009255203003</v>
      </c>
      <c r="U573">
        <f t="shared" si="163"/>
        <v>2.092949947946414</v>
      </c>
      <c r="V573">
        <f t="shared" si="164"/>
        <v>1.6849351180583831</v>
      </c>
      <c r="X573" s="6">
        <f t="shared" si="165"/>
        <v>0.11400762489222177</v>
      </c>
      <c r="Y573">
        <f t="shared" si="166"/>
        <v>1.8747761251952906</v>
      </c>
      <c r="AA573">
        <f t="shared" si="171"/>
        <v>0.105807954426393</v>
      </c>
      <c r="AB573">
        <f t="shared" si="167"/>
        <v>2.020063372332262</v>
      </c>
      <c r="AD573" s="6">
        <f t="shared" si="168"/>
        <v>5.989528690223716</v>
      </c>
      <c r="AE573" s="5">
        <f t="shared" si="153"/>
        <v>2.324845086834186</v>
      </c>
      <c r="AH573" s="6">
        <f t="shared" si="169"/>
        <v>2.3130968414570106</v>
      </c>
      <c r="AI573" s="6">
        <f t="shared" si="170"/>
        <v>2.6310693133056438</v>
      </c>
      <c r="AK573">
        <f t="shared" si="154"/>
        <v>438.5891900658375</v>
      </c>
      <c r="AL573">
        <v>460.61</v>
      </c>
      <c r="AQ573">
        <f t="shared" si="155"/>
        <v>1.4643215878363178</v>
      </c>
      <c r="AT573" s="1">
        <v>0.6430555555555556</v>
      </c>
      <c r="AU573">
        <v>460.61</v>
      </c>
      <c r="AV573">
        <v>599.969</v>
      </c>
      <c r="AW573">
        <v>47.539</v>
      </c>
      <c r="AX573">
        <v>2.25842</v>
      </c>
    </row>
    <row r="574" spans="8:50" ht="12.75">
      <c r="H574" t="s">
        <v>6</v>
      </c>
      <c r="I574" s="1">
        <v>0.64375</v>
      </c>
      <c r="J574">
        <v>923.25</v>
      </c>
      <c r="K574">
        <v>64.00022</v>
      </c>
      <c r="L574">
        <v>243.76104</v>
      </c>
      <c r="M574">
        <v>2.2722</v>
      </c>
      <c r="N574">
        <f t="shared" si="156"/>
        <v>2.2722007642871067</v>
      </c>
      <c r="O574">
        <f t="shared" si="157"/>
        <v>25.99978</v>
      </c>
      <c r="P574">
        <f t="shared" si="158"/>
        <v>0.033676243160091164</v>
      </c>
      <c r="Q574">
        <f t="shared" si="159"/>
        <v>26.033456243160092</v>
      </c>
      <c r="R574">
        <f t="shared" si="160"/>
        <v>63.96654375683991</v>
      </c>
      <c r="S574">
        <f t="shared" si="161"/>
        <v>2.2694923063718795</v>
      </c>
      <c r="T574">
        <f t="shared" si="162"/>
        <v>1.8270610297782426</v>
      </c>
      <c r="U574">
        <f t="shared" si="163"/>
        <v>2.104686869698403</v>
      </c>
      <c r="V574">
        <f t="shared" si="164"/>
        <v>1.6943839592297802</v>
      </c>
      <c r="X574" s="6">
        <f t="shared" si="165"/>
        <v>0.1138653350601085</v>
      </c>
      <c r="Y574">
        <f t="shared" si="166"/>
        <v>1.8652957377698074</v>
      </c>
      <c r="AA574">
        <f t="shared" si="171"/>
        <v>0.10563810606331177</v>
      </c>
      <c r="AB574">
        <f t="shared" si="167"/>
        <v>2.0105673235002794</v>
      </c>
      <c r="AD574" s="6">
        <f t="shared" si="168"/>
        <v>5.958663202962857</v>
      </c>
      <c r="AE574" s="5">
        <f t="shared" si="153"/>
        <v>2.312283709801137</v>
      </c>
      <c r="AH574" s="6">
        <f t="shared" si="169"/>
        <v>2.3052601342594072</v>
      </c>
      <c r="AI574" s="6">
        <f t="shared" si="170"/>
        <v>2.6213349112236246</v>
      </c>
      <c r="AK574">
        <f t="shared" si="154"/>
        <v>435.3730130220296</v>
      </c>
      <c r="AL574">
        <v>457.66</v>
      </c>
      <c r="AQ574">
        <f t="shared" si="155"/>
        <v>1.4455329199060079</v>
      </c>
      <c r="AT574" s="1">
        <v>0.64375</v>
      </c>
      <c r="AU574">
        <v>457.66</v>
      </c>
      <c r="AV574">
        <v>596.296</v>
      </c>
      <c r="AW574">
        <v>47.227</v>
      </c>
      <c r="AX574">
        <v>2.2722</v>
      </c>
    </row>
    <row r="575" spans="8:50" ht="12.75">
      <c r="H575" t="s">
        <v>6</v>
      </c>
      <c r="I575" s="1">
        <v>0.6444444444444445</v>
      </c>
      <c r="J575">
        <v>921.64</v>
      </c>
      <c r="K575">
        <v>64.17282</v>
      </c>
      <c r="L575">
        <v>243.96181</v>
      </c>
      <c r="M575">
        <v>2.2862</v>
      </c>
      <c r="N575">
        <f t="shared" si="156"/>
        <v>2.2861961785027285</v>
      </c>
      <c r="O575">
        <f t="shared" si="157"/>
        <v>25.82718</v>
      </c>
      <c r="P575">
        <f t="shared" si="158"/>
        <v>0.033901620975609746</v>
      </c>
      <c r="Q575">
        <f t="shared" si="159"/>
        <v>25.861081620975607</v>
      </c>
      <c r="R575">
        <f t="shared" si="160"/>
        <v>64.13891837902439</v>
      </c>
      <c r="S575">
        <f t="shared" si="161"/>
        <v>2.2834321070587755</v>
      </c>
      <c r="T575">
        <f t="shared" si="162"/>
        <v>1.8382833047013154</v>
      </c>
      <c r="U575">
        <f t="shared" si="163"/>
        <v>2.1165944987518834</v>
      </c>
      <c r="V575">
        <f t="shared" si="164"/>
        <v>1.7039702287842469</v>
      </c>
      <c r="X575" s="6">
        <f t="shared" si="165"/>
        <v>0.11372172808060997</v>
      </c>
      <c r="Y575">
        <f t="shared" si="166"/>
        <v>1.8645985676324615</v>
      </c>
      <c r="AA575">
        <f t="shared" si="171"/>
        <v>0.10546643683477033</v>
      </c>
      <c r="AB575">
        <f t="shared" si="167"/>
        <v>2.0105483569146823</v>
      </c>
      <c r="AD575" s="6">
        <f t="shared" si="168"/>
        <v>5.927700015507478</v>
      </c>
      <c r="AE575" s="5">
        <f t="shared" si="153"/>
        <v>2.310614299927116</v>
      </c>
      <c r="AH575" s="6">
        <f t="shared" si="169"/>
        <v>2.3070701003191663</v>
      </c>
      <c r="AI575" s="6">
        <f t="shared" si="170"/>
        <v>2.6235831689339406</v>
      </c>
      <c r="AK575">
        <f t="shared" si="154"/>
        <v>431.9027903006067</v>
      </c>
      <c r="AL575">
        <v>454.41</v>
      </c>
      <c r="AQ575">
        <f t="shared" si="155"/>
        <v>1.437615325542533</v>
      </c>
      <c r="AT575" s="1">
        <v>0.6444444444444445</v>
      </c>
      <c r="AU575">
        <v>454.41</v>
      </c>
      <c r="AV575">
        <v>592.61</v>
      </c>
      <c r="AW575">
        <v>46.878</v>
      </c>
      <c r="AX575">
        <v>2.2862</v>
      </c>
    </row>
    <row r="576" spans="8:50" ht="12.75">
      <c r="H576" t="s">
        <v>6</v>
      </c>
      <c r="I576" s="1">
        <v>0.6451388888888888</v>
      </c>
      <c r="J576">
        <v>919.92</v>
      </c>
      <c r="K576">
        <v>64.3457</v>
      </c>
      <c r="L576">
        <v>244.16198</v>
      </c>
      <c r="M576">
        <v>2.30041</v>
      </c>
      <c r="N576">
        <f t="shared" si="156"/>
        <v>2.300407996692143</v>
      </c>
      <c r="O576">
        <f t="shared" si="157"/>
        <v>25.654300000000006</v>
      </c>
      <c r="P576">
        <f t="shared" si="158"/>
        <v>0.03413042461765365</v>
      </c>
      <c r="Q576">
        <f t="shared" si="159"/>
        <v>25.68843042461766</v>
      </c>
      <c r="R576">
        <f t="shared" si="160"/>
        <v>64.31156957538234</v>
      </c>
      <c r="S576">
        <f t="shared" si="161"/>
        <v>2.2975867224010043</v>
      </c>
      <c r="T576">
        <f t="shared" si="162"/>
        <v>1.8496785167541072</v>
      </c>
      <c r="U576">
        <f t="shared" si="163"/>
        <v>2.128674973404441</v>
      </c>
      <c r="V576">
        <f t="shared" si="164"/>
        <v>1.7136956481641417</v>
      </c>
      <c r="X576" s="6">
        <f t="shared" si="165"/>
        <v>0.11357680236825811</v>
      </c>
      <c r="Y576">
        <f t="shared" si="166"/>
        <v>1.864367777621325</v>
      </c>
      <c r="AA576">
        <f t="shared" si="171"/>
        <v>0.10529294068305577</v>
      </c>
      <c r="AB576">
        <f t="shared" si="167"/>
        <v>2.011045842646139</v>
      </c>
      <c r="AD576" s="6">
        <f t="shared" si="168"/>
        <v>5.896642809266288</v>
      </c>
      <c r="AE576" s="5">
        <f t="shared" si="153"/>
        <v>2.309523040369685</v>
      </c>
      <c r="AH576" s="6">
        <f t="shared" si="169"/>
        <v>2.3093929412684937</v>
      </c>
      <c r="AI576" s="6">
        <f t="shared" si="170"/>
        <v>2.626468496559841</v>
      </c>
      <c r="AK576">
        <f t="shared" si="154"/>
        <v>428.41099799732524</v>
      </c>
      <c r="AL576">
        <v>451.96</v>
      </c>
      <c r="AQ576">
        <f t="shared" si="155"/>
        <v>1.3991897758254297</v>
      </c>
      <c r="AT576" s="1">
        <v>0.6451388888888888</v>
      </c>
      <c r="AU576">
        <v>451.96</v>
      </c>
      <c r="AV576">
        <v>588.913</v>
      </c>
      <c r="AW576">
        <v>46.528</v>
      </c>
      <c r="AX576">
        <v>2.30041</v>
      </c>
    </row>
    <row r="577" spans="8:50" ht="12.75">
      <c r="H577" t="s">
        <v>6</v>
      </c>
      <c r="I577" s="1">
        <v>0.6458333333333334</v>
      </c>
      <c r="J577">
        <v>918.71</v>
      </c>
      <c r="K577">
        <v>64.51888</v>
      </c>
      <c r="L577">
        <v>244.36155</v>
      </c>
      <c r="M577">
        <v>2.31484</v>
      </c>
      <c r="N577">
        <f t="shared" si="156"/>
        <v>2.3148427000031644</v>
      </c>
      <c r="O577">
        <f t="shared" si="157"/>
        <v>25.481120000000004</v>
      </c>
      <c r="P577">
        <f t="shared" si="158"/>
        <v>0.03436275789335278</v>
      </c>
      <c r="Q577">
        <f t="shared" si="159"/>
        <v>25.515482757893356</v>
      </c>
      <c r="R577">
        <f t="shared" si="160"/>
        <v>64.48451724210665</v>
      </c>
      <c r="S577">
        <f t="shared" si="161"/>
        <v>2.311962568731139</v>
      </c>
      <c r="T577">
        <f t="shared" si="162"/>
        <v>1.8612518314228224</v>
      </c>
      <c r="U577">
        <f t="shared" si="163"/>
        <v>2.140933307233929</v>
      </c>
      <c r="V577">
        <f t="shared" si="164"/>
        <v>1.7235642535641196</v>
      </c>
      <c r="X577" s="6">
        <f t="shared" si="165"/>
        <v>0.11343052254288165</v>
      </c>
      <c r="Y577">
        <f t="shared" si="166"/>
        <v>1.8613986996502265</v>
      </c>
      <c r="AA577">
        <f t="shared" si="171"/>
        <v>0.10511757109827426</v>
      </c>
      <c r="AB577">
        <f t="shared" si="167"/>
        <v>2.0086026052159416</v>
      </c>
      <c r="AD577" s="6">
        <f t="shared" si="168"/>
        <v>5.865488088985959</v>
      </c>
      <c r="AE577" s="5">
        <f t="shared" si="153"/>
        <v>2.305040891792416</v>
      </c>
      <c r="AH577" s="6">
        <f t="shared" si="169"/>
        <v>2.3087197849920416</v>
      </c>
      <c r="AI577" s="6">
        <f t="shared" si="170"/>
        <v>2.625632332378407</v>
      </c>
      <c r="AK577">
        <f t="shared" si="154"/>
        <v>424.98538232766333</v>
      </c>
      <c r="AL577">
        <v>448.65</v>
      </c>
      <c r="AQ577">
        <f t="shared" si="155"/>
        <v>1.3927360782105704</v>
      </c>
      <c r="AT577" s="1">
        <v>0.6458333333333334</v>
      </c>
      <c r="AU577">
        <v>448.65</v>
      </c>
      <c r="AV577">
        <v>585.205</v>
      </c>
      <c r="AW577">
        <v>46.229</v>
      </c>
      <c r="AX577">
        <v>2.31484</v>
      </c>
    </row>
    <row r="578" spans="8:50" ht="12.75">
      <c r="H578" t="s">
        <v>6</v>
      </c>
      <c r="I578" s="1">
        <v>0.6465277777777778</v>
      </c>
      <c r="J578">
        <v>917.44</v>
      </c>
      <c r="K578">
        <v>64.69234</v>
      </c>
      <c r="L578">
        <v>244.56052</v>
      </c>
      <c r="M578">
        <v>2.3295</v>
      </c>
      <c r="N578">
        <f t="shared" si="156"/>
        <v>2.3295036021037205</v>
      </c>
      <c r="O578">
        <f t="shared" si="157"/>
        <v>25.30766</v>
      </c>
      <c r="P578">
        <f t="shared" si="158"/>
        <v>0.03459867361685965</v>
      </c>
      <c r="Q578">
        <f t="shared" si="159"/>
        <v>25.342258673616858</v>
      </c>
      <c r="R578">
        <f t="shared" si="160"/>
        <v>64.65774132638315</v>
      </c>
      <c r="S578">
        <f t="shared" si="161"/>
        <v>2.3265629057387245</v>
      </c>
      <c r="T578">
        <f t="shared" si="162"/>
        <v>1.8730058729295036</v>
      </c>
      <c r="U578">
        <f t="shared" si="163"/>
        <v>2.153371801463007</v>
      </c>
      <c r="V578">
        <f t="shared" si="164"/>
        <v>1.7335778975898184</v>
      </c>
      <c r="X578" s="6">
        <f t="shared" si="165"/>
        <v>0.11328288648668573</v>
      </c>
      <c r="Y578">
        <f t="shared" si="166"/>
        <v>1.8586477639395764</v>
      </c>
      <c r="AA578">
        <f t="shared" si="171"/>
        <v>0.10494032139790165</v>
      </c>
      <c r="AB578">
        <f t="shared" si="167"/>
        <v>2.0064068878038475</v>
      </c>
      <c r="AD578" s="6">
        <f t="shared" si="168"/>
        <v>5.834239554426738</v>
      </c>
      <c r="AE578" s="5">
        <f aca="true" t="shared" si="172" ref="AE578:AE641">-$AD578*LN($J578/$D$12)</f>
        <v>2.3008314042716522</v>
      </c>
      <c r="AH578" s="6">
        <f t="shared" si="169"/>
        <v>2.308290901144252</v>
      </c>
      <c r="AI578" s="6">
        <f t="shared" si="170"/>
        <v>2.6250995923237395</v>
      </c>
      <c r="AK578">
        <f aca="true" t="shared" si="173" ref="AK578:AK641">$AM$2*$D$12*SIN(RADIANS(90-$K578))*EXP(-$AN$2*$M578*($AO$2+$AP$2*($AH578-1)))</f>
        <v>421.54431323357164</v>
      </c>
      <c r="AL578">
        <v>445.04</v>
      </c>
      <c r="AQ578">
        <f aca="true" t="shared" si="174" ref="AQ578:AQ641">1-((1/$AP$2)*((1/($AN$2*$M578))*LN($AL578/($AM$2*$D$12*SIN(RADIANS(90-$K578))))+$AO$2))</f>
        <v>1.3972156385475436</v>
      </c>
      <c r="AT578" s="1">
        <v>0.6465277777777778</v>
      </c>
      <c r="AU578">
        <v>445.04</v>
      </c>
      <c r="AV578">
        <v>581.484</v>
      </c>
      <c r="AW578">
        <v>45.853</v>
      </c>
      <c r="AX578">
        <v>2.3295</v>
      </c>
    </row>
    <row r="579" spans="8:50" ht="12.75">
      <c r="H579" t="s">
        <v>6</v>
      </c>
      <c r="I579" s="1">
        <v>0.6472222222222223</v>
      </c>
      <c r="J579">
        <v>915.15</v>
      </c>
      <c r="K579">
        <v>64.86609</v>
      </c>
      <c r="L579">
        <v>244.7589</v>
      </c>
      <c r="M579">
        <v>2.3444</v>
      </c>
      <c r="N579">
        <f aca="true" t="shared" si="175" ref="N579:N642">1/(COS(RADIANS($K579))+0.50572*((96.07995-$K579)^(-1.6364)))</f>
        <v>2.344396660556777</v>
      </c>
      <c r="O579">
        <f aca="true" t="shared" si="176" ref="O579:O642">90-$K579</f>
        <v>25.13391</v>
      </c>
      <c r="P579">
        <f aca="true" t="shared" si="177" ref="P579:P642">0.061359*(180/PI())*(0.1594+1.123*(PI()/180)*$O579+0.065656*((PI()/180)^2)*$O579^2)/(1+28.9344*(PI()/180)*$O579+277.3971*((PI()/180)^2)*$O579^2)</f>
        <v>0.034838267154325586</v>
      </c>
      <c r="Q579">
        <f aca="true" t="shared" si="178" ref="Q579:Q642">$O579+$P579</f>
        <v>25.168748267154324</v>
      </c>
      <c r="R579">
        <f aca="true" t="shared" si="179" ref="R579:R642">90-$Q579</f>
        <v>64.83125173284567</v>
      </c>
      <c r="S579">
        <f aca="true" t="shared" si="180" ref="S579:S642">1/(COS(RADIANS($R579))+0.50572*((96.07995-$R579)^(-1.6364)))</f>
        <v>2.3413936241439957</v>
      </c>
      <c r="T579">
        <f aca="true" t="shared" si="181" ref="T579:T642">$S579*EXP(-$F$2/8434.5)</f>
        <v>1.8849453836146945</v>
      </c>
      <c r="U579">
        <f aca="true" t="shared" si="182" ref="U579:U642">1/(COS(RADIANS($K579))+0.50572*((6.07995-RADIANS($K579))^(-1.6364)))</f>
        <v>2.1659949807747507</v>
      </c>
      <c r="V579">
        <f aca="true" t="shared" si="183" ref="V579:V642">$U579*EXP(-$F$2/8434.5)</f>
        <v>1.7437402228498058</v>
      </c>
      <c r="X579" s="6">
        <f aca="true" t="shared" si="184" ref="X579:X642">0.128-0.054*LOG10($T579)</f>
        <v>0.11313386636491368</v>
      </c>
      <c r="Y579">
        <f aca="true" t="shared" si="185" ref="Y579:Y642">-(1/($T579*$X579))*LN($J579/$D$12)</f>
        <v>1.8610270302813035</v>
      </c>
      <c r="AA579">
        <f t="shared" si="171"/>
        <v>0.10476115405695009</v>
      </c>
      <c r="AB579">
        <f aca="true" t="shared" si="186" ref="AB579:AB642">-(1/($T579*$AA579))*LN($J579/$D$12)</f>
        <v>2.0097638789935526</v>
      </c>
      <c r="AD579" s="6">
        <f aca="true" t="shared" si="187" ref="AD579:AD642">(9.38076*(SIN(RADIANS(90-$K579))+(0.003+(SIN(RADIANS(90-$K579)))^2)^0.5))/(2.0015*(1-$F$2*(10^(-4))))+0.91018</f>
        <v>5.802895513876122</v>
      </c>
      <c r="AE579" s="5">
        <f t="shared" si="172"/>
        <v>2.3029729255630165</v>
      </c>
      <c r="AH579" s="6">
        <f aca="true" t="shared" si="188" ref="AH579:AH642">((11.1/$U579)*LN($AG$2*$D$12/$J579))+1</f>
        <v>2.3134738723998893</v>
      </c>
      <c r="AI579" s="6">
        <f aca="true" t="shared" si="189" ref="AI579:AI642">((11.1/$V579)*LN($AG$2*$D$12/$J579))+1</f>
        <v>2.6315376440347116</v>
      </c>
      <c r="AK579">
        <f t="shared" si="173"/>
        <v>417.9530389856442</v>
      </c>
      <c r="AL579">
        <v>441.5</v>
      </c>
      <c r="AQ579">
        <f t="shared" si="174"/>
        <v>1.398680736661716</v>
      </c>
      <c r="AT579" s="1">
        <v>0.6472222222222223</v>
      </c>
      <c r="AU579">
        <v>441.5</v>
      </c>
      <c r="AV579">
        <v>577.753</v>
      </c>
      <c r="AW579">
        <v>45.516</v>
      </c>
      <c r="AX579">
        <v>2.3444</v>
      </c>
    </row>
    <row r="580" spans="8:50" ht="12.75">
      <c r="H580" t="s">
        <v>6</v>
      </c>
      <c r="I580" s="1">
        <v>0.6479166666666667</v>
      </c>
      <c r="J580">
        <v>913.59</v>
      </c>
      <c r="K580">
        <v>65.04011</v>
      </c>
      <c r="L580">
        <v>244.95669</v>
      </c>
      <c r="M580">
        <v>2.35953</v>
      </c>
      <c r="N580">
        <f t="shared" si="175"/>
        <v>2.359525409008845</v>
      </c>
      <c r="O580">
        <f t="shared" si="176"/>
        <v>24.95989</v>
      </c>
      <c r="P580">
        <f t="shared" si="177"/>
        <v>0.03508159487525786</v>
      </c>
      <c r="Q580">
        <f t="shared" si="178"/>
        <v>24.99497159487526</v>
      </c>
      <c r="R580">
        <f t="shared" si="179"/>
        <v>65.00502840512473</v>
      </c>
      <c r="S580">
        <f t="shared" si="180"/>
        <v>2.3564581987221116</v>
      </c>
      <c r="T580">
        <f t="shared" si="181"/>
        <v>1.8970731608557043</v>
      </c>
      <c r="U580">
        <f t="shared" si="182"/>
        <v>2.1788052929102872</v>
      </c>
      <c r="V580">
        <f t="shared" si="183"/>
        <v>1.7540531999048155</v>
      </c>
      <c r="X580" s="6">
        <f t="shared" si="184"/>
        <v>0.11298345968913653</v>
      </c>
      <c r="Y580">
        <f t="shared" si="185"/>
        <v>1.85955113390293</v>
      </c>
      <c r="AA580">
        <f t="shared" si="171"/>
        <v>0.10458006201785708</v>
      </c>
      <c r="AB580">
        <f t="shared" si="186"/>
        <v>2.008972996605562</v>
      </c>
      <c r="AD580" s="6">
        <f t="shared" si="187"/>
        <v>5.771459692989865</v>
      </c>
      <c r="AE580" s="5">
        <f t="shared" si="172"/>
        <v>2.3003437594353877</v>
      </c>
      <c r="AH580" s="6">
        <f t="shared" si="188"/>
        <v>2.3144430381626266</v>
      </c>
      <c r="AI580" s="6">
        <f t="shared" si="189"/>
        <v>2.632741497768267</v>
      </c>
      <c r="AK580">
        <f t="shared" si="173"/>
        <v>414.4591213428432</v>
      </c>
      <c r="AL580">
        <v>438.22</v>
      </c>
      <c r="AQ580">
        <f t="shared" si="174"/>
        <v>1.3899641210153995</v>
      </c>
      <c r="AT580" s="1">
        <v>0.6479166666666667</v>
      </c>
      <c r="AU580">
        <v>438.22</v>
      </c>
      <c r="AV580">
        <v>574.01</v>
      </c>
      <c r="AW580">
        <v>45.153</v>
      </c>
      <c r="AX580">
        <v>2.35953</v>
      </c>
    </row>
    <row r="581" spans="8:50" ht="12.75">
      <c r="H581" t="s">
        <v>6</v>
      </c>
      <c r="I581" s="1">
        <v>0.6486111111111111</v>
      </c>
      <c r="J581">
        <v>911.16</v>
      </c>
      <c r="K581">
        <v>65.21442</v>
      </c>
      <c r="L581">
        <v>245.1539</v>
      </c>
      <c r="M581">
        <v>2.3749</v>
      </c>
      <c r="N581">
        <f t="shared" si="175"/>
        <v>2.374896993686926</v>
      </c>
      <c r="O581">
        <f t="shared" si="176"/>
        <v>24.785579999999996</v>
      </c>
      <c r="P581">
        <f t="shared" si="177"/>
        <v>0.03532877125682519</v>
      </c>
      <c r="Q581">
        <f t="shared" si="178"/>
        <v>24.82090877125682</v>
      </c>
      <c r="R581">
        <f t="shared" si="179"/>
        <v>65.17909122874318</v>
      </c>
      <c r="S581">
        <f t="shared" si="180"/>
        <v>2.3717636992838234</v>
      </c>
      <c r="T581">
        <f t="shared" si="181"/>
        <v>1.909394896223143</v>
      </c>
      <c r="U581">
        <f t="shared" si="182"/>
        <v>2.191808222212843</v>
      </c>
      <c r="V581">
        <f t="shared" si="183"/>
        <v>1.7645212439404618</v>
      </c>
      <c r="X581" s="6">
        <f t="shared" si="184"/>
        <v>0.1128316291020521</v>
      </c>
      <c r="Y581">
        <f t="shared" si="185"/>
        <v>1.8623996935452807</v>
      </c>
      <c r="AA581">
        <f t="shared" si="171"/>
        <v>0.10439699625917877</v>
      </c>
      <c r="AB581">
        <f t="shared" si="186"/>
        <v>2.012870091972603</v>
      </c>
      <c r="AD581" s="6">
        <f t="shared" si="187"/>
        <v>5.73992860086314</v>
      </c>
      <c r="AE581" s="5">
        <f t="shared" si="172"/>
        <v>2.3030639523659797</v>
      </c>
      <c r="AH581" s="6">
        <f t="shared" si="188"/>
        <v>2.3201332757033297</v>
      </c>
      <c r="AI581" s="6">
        <f t="shared" si="189"/>
        <v>2.639809652640807</v>
      </c>
      <c r="AK581">
        <f t="shared" si="173"/>
        <v>410.8385909232632</v>
      </c>
      <c r="AL581">
        <v>435.43</v>
      </c>
      <c r="AQ581">
        <f t="shared" si="174"/>
        <v>1.3623100896550107</v>
      </c>
      <c r="AT581" s="1">
        <v>0.6486111111111111</v>
      </c>
      <c r="AU581">
        <v>435.43</v>
      </c>
      <c r="AV581">
        <v>570.256</v>
      </c>
      <c r="AW581">
        <v>44.785</v>
      </c>
      <c r="AX581">
        <v>2.3749</v>
      </c>
    </row>
    <row r="582" spans="8:50" ht="12.75">
      <c r="H582" t="s">
        <v>6</v>
      </c>
      <c r="I582" s="1">
        <v>0.6493055555555556</v>
      </c>
      <c r="J582">
        <v>910.28</v>
      </c>
      <c r="K582">
        <v>65.38899</v>
      </c>
      <c r="L582">
        <v>245.35054</v>
      </c>
      <c r="M582">
        <v>2.39052</v>
      </c>
      <c r="N582">
        <f t="shared" si="175"/>
        <v>2.39051432215962</v>
      </c>
      <c r="O582">
        <f t="shared" si="176"/>
        <v>24.611009999999993</v>
      </c>
      <c r="P582">
        <f t="shared" si="177"/>
        <v>0.03557984261423956</v>
      </c>
      <c r="Q582">
        <f t="shared" si="178"/>
        <v>24.646589842614233</v>
      </c>
      <c r="R582">
        <f t="shared" si="179"/>
        <v>65.35341015738577</v>
      </c>
      <c r="S582">
        <f t="shared" si="180"/>
        <v>2.3873129727495863</v>
      </c>
      <c r="T582">
        <f t="shared" si="181"/>
        <v>1.9219128816381619</v>
      </c>
      <c r="U582">
        <f t="shared" si="182"/>
        <v>2.2050056424854936</v>
      </c>
      <c r="V582">
        <f t="shared" si="183"/>
        <v>1.7751458634670696</v>
      </c>
      <c r="X582" s="6">
        <f t="shared" si="184"/>
        <v>0.112678380326886</v>
      </c>
      <c r="Y582">
        <f t="shared" si="185"/>
        <v>1.8572477408923382</v>
      </c>
      <c r="AA582">
        <f t="shared" si="171"/>
        <v>0.10421195968918455</v>
      </c>
      <c r="AB582">
        <f t="shared" si="186"/>
        <v>2.0081348430033943</v>
      </c>
      <c r="AD582" s="6">
        <f t="shared" si="187"/>
        <v>5.708307794187801</v>
      </c>
      <c r="AE582" s="5">
        <f t="shared" si="172"/>
        <v>2.295892315751626</v>
      </c>
      <c r="AH582" s="6">
        <f t="shared" si="188"/>
        <v>2.317096198187177</v>
      </c>
      <c r="AI582" s="6">
        <f t="shared" si="189"/>
        <v>2.636037132760833</v>
      </c>
      <c r="AK582">
        <f t="shared" si="173"/>
        <v>407.42716700895915</v>
      </c>
      <c r="AL582">
        <v>431.74</v>
      </c>
      <c r="AQ582">
        <f t="shared" si="174"/>
        <v>1.3683512863265836</v>
      </c>
      <c r="AT582" s="1">
        <v>0.6493055555555556</v>
      </c>
      <c r="AU582">
        <v>431.74</v>
      </c>
      <c r="AV582">
        <v>566.491</v>
      </c>
      <c r="AW582">
        <v>44.46</v>
      </c>
      <c r="AX582">
        <v>2.39052</v>
      </c>
    </row>
    <row r="583" spans="8:50" ht="12.75">
      <c r="H583" t="s">
        <v>6</v>
      </c>
      <c r="I583" s="1">
        <v>0.65</v>
      </c>
      <c r="J583">
        <v>908.16</v>
      </c>
      <c r="K583">
        <v>65.56384</v>
      </c>
      <c r="L583">
        <v>245.54661</v>
      </c>
      <c r="M583">
        <v>2.40639</v>
      </c>
      <c r="N583">
        <f t="shared" si="175"/>
        <v>2.406384888372169</v>
      </c>
      <c r="O583">
        <f t="shared" si="176"/>
        <v>24.43616</v>
      </c>
      <c r="P583">
        <f t="shared" si="177"/>
        <v>0.03583492900788508</v>
      </c>
      <c r="Q583">
        <f t="shared" si="178"/>
        <v>24.471994929007884</v>
      </c>
      <c r="R583">
        <f t="shared" si="179"/>
        <v>65.52800507099212</v>
      </c>
      <c r="S583">
        <f t="shared" si="180"/>
        <v>2.403113430101802</v>
      </c>
      <c r="T583">
        <f t="shared" si="181"/>
        <v>1.9346330833325474</v>
      </c>
      <c r="U583">
        <f t="shared" si="182"/>
        <v>2.218403280927742</v>
      </c>
      <c r="V583">
        <f t="shared" si="183"/>
        <v>1.7859316691823677</v>
      </c>
      <c r="X583" s="6">
        <f t="shared" si="184"/>
        <v>0.11252367505001368</v>
      </c>
      <c r="Y583">
        <f t="shared" si="185"/>
        <v>1.8582838954251601</v>
      </c>
      <c r="AA583">
        <f t="shared" si="171"/>
        <v>0.10402490210936577</v>
      </c>
      <c r="AB583">
        <f t="shared" si="186"/>
        <v>2.010104589953449</v>
      </c>
      <c r="AD583" s="6">
        <f t="shared" si="187"/>
        <v>5.6765937882489155</v>
      </c>
      <c r="AE583" s="5">
        <f t="shared" si="172"/>
        <v>2.2963728250966566</v>
      </c>
      <c r="AH583" s="6">
        <f t="shared" si="188"/>
        <v>2.3208085790527813</v>
      </c>
      <c r="AI583" s="6">
        <f t="shared" si="189"/>
        <v>2.640648483818895</v>
      </c>
      <c r="AK583">
        <f t="shared" si="173"/>
        <v>403.8391542144893</v>
      </c>
      <c r="AL583">
        <v>427.82</v>
      </c>
      <c r="AQ583">
        <f t="shared" si="174"/>
        <v>1.3828002058257713</v>
      </c>
      <c r="AT583" s="1">
        <v>0.65</v>
      </c>
      <c r="AU583">
        <v>427.82</v>
      </c>
      <c r="AV583">
        <v>562.714</v>
      </c>
      <c r="AW583">
        <v>44.084</v>
      </c>
      <c r="AX583">
        <v>2.40639</v>
      </c>
    </row>
    <row r="584" spans="8:50" ht="12.75">
      <c r="H584" t="s">
        <v>6</v>
      </c>
      <c r="I584" s="1">
        <v>0.6506944444444445</v>
      </c>
      <c r="J584">
        <v>905.97</v>
      </c>
      <c r="K584">
        <v>65.73896</v>
      </c>
      <c r="L584">
        <v>245.74211</v>
      </c>
      <c r="M584">
        <v>2.42251</v>
      </c>
      <c r="N584">
        <f t="shared" si="175"/>
        <v>2.422513685488705</v>
      </c>
      <c r="O584">
        <f t="shared" si="176"/>
        <v>24.261039999999994</v>
      </c>
      <c r="P584">
        <f t="shared" si="177"/>
        <v>0.03609411029077677</v>
      </c>
      <c r="Q584">
        <f t="shared" si="178"/>
        <v>24.29713411029077</v>
      </c>
      <c r="R584">
        <f t="shared" si="179"/>
        <v>65.70286588970923</v>
      </c>
      <c r="S584">
        <f t="shared" si="180"/>
        <v>2.419169989708639</v>
      </c>
      <c r="T584">
        <f t="shared" si="181"/>
        <v>1.9475594608521354</v>
      </c>
      <c r="U584">
        <f t="shared" si="182"/>
        <v>2.2320047241696566</v>
      </c>
      <c r="V584">
        <f t="shared" si="183"/>
        <v>1.7968815485127676</v>
      </c>
      <c r="X584" s="6">
        <f t="shared" si="184"/>
        <v>0.11236750079747314</v>
      </c>
      <c r="Y584">
        <f t="shared" si="185"/>
        <v>1.859548171173705</v>
      </c>
      <c r="AA584">
        <f t="shared" si="171"/>
        <v>0.10383580451479467</v>
      </c>
      <c r="AB584">
        <f t="shared" si="186"/>
        <v>2.0123384374368585</v>
      </c>
      <c r="AD584" s="6">
        <f t="shared" si="187"/>
        <v>5.6447885355683365</v>
      </c>
      <c r="AE584" s="5">
        <f t="shared" si="172"/>
        <v>2.297135205954773</v>
      </c>
      <c r="AH584" s="6">
        <f t="shared" si="188"/>
        <v>2.324766784410111</v>
      </c>
      <c r="AI584" s="6">
        <f t="shared" si="189"/>
        <v>2.645565186906032</v>
      </c>
      <c r="AK584">
        <f t="shared" si="173"/>
        <v>400.2372983860466</v>
      </c>
      <c r="AL584">
        <v>424.63</v>
      </c>
      <c r="AQ584">
        <f t="shared" si="174"/>
        <v>1.3691801265362582</v>
      </c>
      <c r="AT584" s="1">
        <v>0.6506944444444445</v>
      </c>
      <c r="AU584">
        <v>424.63</v>
      </c>
      <c r="AV584">
        <v>558.927</v>
      </c>
      <c r="AW584">
        <v>43.718</v>
      </c>
      <c r="AX584">
        <v>2.42251</v>
      </c>
    </row>
    <row r="585" spans="8:50" ht="12.75">
      <c r="H585" t="s">
        <v>6</v>
      </c>
      <c r="I585" s="1">
        <v>0.6513888888888889</v>
      </c>
      <c r="J585">
        <v>903.21</v>
      </c>
      <c r="K585">
        <v>65.91434</v>
      </c>
      <c r="L585">
        <v>245.93705</v>
      </c>
      <c r="M585">
        <v>2.43891</v>
      </c>
      <c r="N585">
        <f t="shared" si="175"/>
        <v>2.4389058365039746</v>
      </c>
      <c r="O585">
        <f t="shared" si="176"/>
        <v>24.085660000000004</v>
      </c>
      <c r="P585">
        <f t="shared" si="177"/>
        <v>0.036357468413785454</v>
      </c>
      <c r="Q585">
        <f t="shared" si="178"/>
        <v>24.12201746841379</v>
      </c>
      <c r="R585">
        <f t="shared" si="179"/>
        <v>65.87798253158621</v>
      </c>
      <c r="S585">
        <f t="shared" si="180"/>
        <v>2.4354876965714762</v>
      </c>
      <c r="T585">
        <f t="shared" si="181"/>
        <v>1.960696075689176</v>
      </c>
      <c r="U585">
        <f t="shared" si="182"/>
        <v>2.245813643652343</v>
      </c>
      <c r="V585">
        <f t="shared" si="183"/>
        <v>1.8079984571620396</v>
      </c>
      <c r="X585" s="6">
        <f t="shared" si="184"/>
        <v>0.1122098449014248</v>
      </c>
      <c r="Y585">
        <f t="shared" si="185"/>
        <v>1.8635525044856214</v>
      </c>
      <c r="AA585">
        <f t="shared" si="171"/>
        <v>0.10364464773253004</v>
      </c>
      <c r="AB585">
        <f t="shared" si="186"/>
        <v>2.0175565460324503</v>
      </c>
      <c r="AD585" s="6">
        <f t="shared" si="187"/>
        <v>5.612894002781129</v>
      </c>
      <c r="AE585" s="5">
        <f t="shared" si="172"/>
        <v>2.301281338750909</v>
      </c>
      <c r="AH585" s="6">
        <f t="shared" si="188"/>
        <v>2.3317013336528367</v>
      </c>
      <c r="AI585" s="6">
        <f t="shared" si="189"/>
        <v>2.65417896931287</v>
      </c>
      <c r="AK585">
        <f t="shared" si="173"/>
        <v>396.55320114021214</v>
      </c>
      <c r="AL585">
        <v>421.51</v>
      </c>
      <c r="AQ585">
        <f t="shared" si="174"/>
        <v>1.3524949659178251</v>
      </c>
      <c r="AT585" s="1">
        <v>0.6513888888888889</v>
      </c>
      <c r="AU585">
        <v>421.51</v>
      </c>
      <c r="AV585">
        <v>555.129</v>
      </c>
      <c r="AW585">
        <v>43.397</v>
      </c>
      <c r="AX585">
        <v>2.43891</v>
      </c>
    </row>
    <row r="586" spans="8:50" ht="12.75">
      <c r="H586" t="s">
        <v>6</v>
      </c>
      <c r="I586" s="1">
        <v>0.6520833333333333</v>
      </c>
      <c r="J586">
        <v>898.64</v>
      </c>
      <c r="K586">
        <v>66.08998</v>
      </c>
      <c r="L586">
        <v>246.13144</v>
      </c>
      <c r="M586">
        <v>2.45557</v>
      </c>
      <c r="N586">
        <f t="shared" si="175"/>
        <v>2.4555675540226614</v>
      </c>
      <c r="O586">
        <f t="shared" si="176"/>
        <v>23.910020000000003</v>
      </c>
      <c r="P586">
        <f t="shared" si="177"/>
        <v>0.03662510284083179</v>
      </c>
      <c r="Q586">
        <f t="shared" si="178"/>
        <v>23.946645102840836</v>
      </c>
      <c r="R586">
        <f t="shared" si="179"/>
        <v>66.05335489715917</v>
      </c>
      <c r="S586">
        <f t="shared" si="180"/>
        <v>2.452072677515767</v>
      </c>
      <c r="T586">
        <f t="shared" si="181"/>
        <v>1.9740478602613698</v>
      </c>
      <c r="U586">
        <f t="shared" si="182"/>
        <v>2.259834601837978</v>
      </c>
      <c r="V586">
        <f t="shared" si="183"/>
        <v>1.8192860681529208</v>
      </c>
      <c r="X586" s="6">
        <f t="shared" si="184"/>
        <v>0.112050685398012</v>
      </c>
      <c r="Y586">
        <f t="shared" si="185"/>
        <v>1.8765099626177446</v>
      </c>
      <c r="AA586">
        <f t="shared" si="171"/>
        <v>0.10345140136820856</v>
      </c>
      <c r="AB586">
        <f t="shared" si="186"/>
        <v>2.0324927906885946</v>
      </c>
      <c r="AD586" s="6">
        <f t="shared" si="187"/>
        <v>5.580910348390333</v>
      </c>
      <c r="AE586" s="5">
        <f t="shared" si="172"/>
        <v>2.316477657442344</v>
      </c>
      <c r="AH586" s="6">
        <f t="shared" si="188"/>
        <v>2.3483547010348396</v>
      </c>
      <c r="AI586" s="6">
        <f t="shared" si="189"/>
        <v>2.6748650266107084</v>
      </c>
      <c r="AK586">
        <f t="shared" si="173"/>
        <v>392.6226045690557</v>
      </c>
      <c r="AL586">
        <v>417.35</v>
      </c>
      <c r="AQ586">
        <f t="shared" si="174"/>
        <v>1.3751058561670777</v>
      </c>
      <c r="AT586" s="1">
        <v>0.6520833333333333</v>
      </c>
      <c r="AU586">
        <v>417.35</v>
      </c>
      <c r="AV586">
        <v>551.319</v>
      </c>
      <c r="AW586">
        <v>42.941</v>
      </c>
      <c r="AX586">
        <v>2.45557</v>
      </c>
    </row>
    <row r="587" spans="8:50" ht="12.75">
      <c r="H587" t="s">
        <v>6</v>
      </c>
      <c r="I587" s="1">
        <v>0.6527777777777778</v>
      </c>
      <c r="J587">
        <v>896.39</v>
      </c>
      <c r="K587">
        <v>66.26588</v>
      </c>
      <c r="L587">
        <v>246.32528</v>
      </c>
      <c r="M587">
        <v>2.47251</v>
      </c>
      <c r="N587">
        <f t="shared" si="175"/>
        <v>2.472505246561095</v>
      </c>
      <c r="O587">
        <f t="shared" si="176"/>
        <v>23.734120000000004</v>
      </c>
      <c r="P587">
        <f t="shared" si="177"/>
        <v>0.03689711618269993</v>
      </c>
      <c r="Q587">
        <f t="shared" si="178"/>
        <v>23.771017116182705</v>
      </c>
      <c r="R587">
        <f t="shared" si="179"/>
        <v>66.2289828838173</v>
      </c>
      <c r="S587">
        <f t="shared" si="180"/>
        <v>2.4689312512354067</v>
      </c>
      <c r="T587">
        <f t="shared" si="181"/>
        <v>1.987619901450634</v>
      </c>
      <c r="U587">
        <f t="shared" si="182"/>
        <v>2.2740722959267976</v>
      </c>
      <c r="V587">
        <f t="shared" si="183"/>
        <v>1.8307481629793945</v>
      </c>
      <c r="X587" s="6">
        <f t="shared" si="184"/>
        <v>0.11188999982589191</v>
      </c>
      <c r="Y587">
        <f t="shared" si="185"/>
        <v>1.8776454732700778</v>
      </c>
      <c r="AA587">
        <f t="shared" si="171"/>
        <v>0.10325603444126398</v>
      </c>
      <c r="AB587">
        <f t="shared" si="186"/>
        <v>2.0346486557817878</v>
      </c>
      <c r="AD587" s="6">
        <f t="shared" si="187"/>
        <v>5.548837735416562</v>
      </c>
      <c r="AE587" s="5">
        <f t="shared" si="172"/>
        <v>2.3170757351769056</v>
      </c>
      <c r="AH587" s="6">
        <f t="shared" si="188"/>
        <v>2.3521493850517663</v>
      </c>
      <c r="AI587" s="6">
        <f t="shared" si="189"/>
        <v>2.6795786109087505</v>
      </c>
      <c r="AK587">
        <f t="shared" si="173"/>
        <v>389.00179133038273</v>
      </c>
      <c r="AL587">
        <v>414.31</v>
      </c>
      <c r="AQ587">
        <f t="shared" si="174"/>
        <v>1.354641922095109</v>
      </c>
      <c r="AT587" s="1">
        <v>0.6527777777777778</v>
      </c>
      <c r="AU587">
        <v>414.31</v>
      </c>
      <c r="AV587">
        <v>547.499</v>
      </c>
      <c r="AW587">
        <v>42.569</v>
      </c>
      <c r="AX587">
        <v>2.47251</v>
      </c>
    </row>
    <row r="588" spans="8:50" ht="12.75">
      <c r="H588" t="s">
        <v>6</v>
      </c>
      <c r="I588" s="1">
        <v>0.6534722222222222</v>
      </c>
      <c r="J588">
        <v>894.45</v>
      </c>
      <c r="K588">
        <v>66.44204</v>
      </c>
      <c r="L588">
        <v>246.51857</v>
      </c>
      <c r="M588">
        <v>2.48973</v>
      </c>
      <c r="N588">
        <f t="shared" si="175"/>
        <v>2.4897255262893307</v>
      </c>
      <c r="O588">
        <f t="shared" si="176"/>
        <v>23.557959999999994</v>
      </c>
      <c r="P588">
        <f t="shared" si="177"/>
        <v>0.037173614321175635</v>
      </c>
      <c r="Q588">
        <f t="shared" si="178"/>
        <v>23.59513361432117</v>
      </c>
      <c r="R588">
        <f t="shared" si="179"/>
        <v>66.40486638567883</v>
      </c>
      <c r="S588">
        <f t="shared" si="180"/>
        <v>2.4860699358108165</v>
      </c>
      <c r="T588" s="12">
        <f t="shared" si="181"/>
        <v>2.001417446655558</v>
      </c>
      <c r="U588">
        <f t="shared" si="182"/>
        <v>2.2885315628667713</v>
      </c>
      <c r="V588">
        <f t="shared" si="183"/>
        <v>1.84238863563974</v>
      </c>
      <c r="X588" s="6">
        <f t="shared" si="184"/>
        <v>0.11172776521113267</v>
      </c>
      <c r="Y588">
        <f t="shared" si="185"/>
        <v>1.8770977837389862</v>
      </c>
      <c r="AA588">
        <f t="shared" si="171"/>
        <v>0.10305851537115862</v>
      </c>
      <c r="AB588">
        <f t="shared" si="186"/>
        <v>2.0349986578461725</v>
      </c>
      <c r="AD588" s="6">
        <f t="shared" si="187"/>
        <v>5.51667633147971</v>
      </c>
      <c r="AE588" s="5">
        <f t="shared" si="172"/>
        <v>2.3155981531135685</v>
      </c>
      <c r="AH588" s="6">
        <f t="shared" si="188"/>
        <v>2.3541148244571657</v>
      </c>
      <c r="AI588" s="6">
        <f t="shared" si="189"/>
        <v>2.682019990554255</v>
      </c>
      <c r="AK588">
        <f t="shared" si="173"/>
        <v>385.41830893926726</v>
      </c>
      <c r="AL588">
        <v>411.09</v>
      </c>
      <c r="AQ588">
        <f t="shared" si="174"/>
        <v>1.3406806165679779</v>
      </c>
      <c r="AT588" s="1">
        <v>0.6534722222222222</v>
      </c>
      <c r="AU588">
        <v>411.09</v>
      </c>
      <c r="AV588">
        <v>543.668</v>
      </c>
      <c r="AW588">
        <v>42.198</v>
      </c>
      <c r="AX588">
        <v>2.48973</v>
      </c>
    </row>
    <row r="589" spans="8:50" ht="12.75">
      <c r="H589" t="s">
        <v>6</v>
      </c>
      <c r="I589" s="1">
        <v>0.6541666666666667</v>
      </c>
      <c r="J589">
        <v>892.6</v>
      </c>
      <c r="K589">
        <v>66.61845</v>
      </c>
      <c r="L589">
        <v>246.71133</v>
      </c>
      <c r="M589">
        <v>2.50724</v>
      </c>
      <c r="N589">
        <f t="shared" si="175"/>
        <v>2.507234217044089</v>
      </c>
      <c r="O589">
        <f t="shared" si="176"/>
        <v>23.381550000000004</v>
      </c>
      <c r="P589">
        <f t="shared" si="177"/>
        <v>0.037454690485446515</v>
      </c>
      <c r="Q589">
        <f t="shared" si="178"/>
        <v>23.41900469048545</v>
      </c>
      <c r="R589">
        <f t="shared" si="179"/>
        <v>66.58099530951455</v>
      </c>
      <c r="S589">
        <f t="shared" si="180"/>
        <v>2.5034944613259333</v>
      </c>
      <c r="T589">
        <f t="shared" si="181"/>
        <v>2.015445108895991</v>
      </c>
      <c r="U589">
        <f t="shared" si="182"/>
        <v>2.3032165462541783</v>
      </c>
      <c r="V589">
        <f t="shared" si="183"/>
        <v>1.8542108219475513</v>
      </c>
      <c r="X589" s="6">
        <f t="shared" si="184"/>
        <v>0.11156396737475566</v>
      </c>
      <c r="Y589">
        <f t="shared" si="185"/>
        <v>1.8759779018395795</v>
      </c>
      <c r="AA589">
        <f t="shared" si="171"/>
        <v>0.10285882333715157</v>
      </c>
      <c r="AB589">
        <f t="shared" si="186"/>
        <v>2.0347455925154394</v>
      </c>
      <c r="AD589" s="6">
        <f t="shared" si="187"/>
        <v>5.484428138069603</v>
      </c>
      <c r="AE589" s="5">
        <f t="shared" si="172"/>
        <v>2.3134173756611656</v>
      </c>
      <c r="AH589" s="6">
        <f t="shared" si="188"/>
        <v>2.355459406654638</v>
      </c>
      <c r="AI589" s="6">
        <f t="shared" si="189"/>
        <v>2.683690169548121</v>
      </c>
      <c r="AK589">
        <f t="shared" si="173"/>
        <v>381.84235225207186</v>
      </c>
      <c r="AL589">
        <v>407.71</v>
      </c>
      <c r="AQ589">
        <f t="shared" si="174"/>
        <v>1.3324756100151953</v>
      </c>
      <c r="AT589" s="1">
        <v>0.6541666666666667</v>
      </c>
      <c r="AU589">
        <v>407.71</v>
      </c>
      <c r="AV589">
        <v>539.827</v>
      </c>
      <c r="AW589">
        <v>41.804</v>
      </c>
      <c r="AX589">
        <v>2.50724</v>
      </c>
    </row>
    <row r="590" spans="8:50" ht="12.75">
      <c r="H590" t="s">
        <v>6</v>
      </c>
      <c r="I590" s="1">
        <v>0.6548611111111111</v>
      </c>
      <c r="J590">
        <v>890.34</v>
      </c>
      <c r="K590">
        <v>66.79512</v>
      </c>
      <c r="L590">
        <v>246.90355</v>
      </c>
      <c r="M590">
        <v>2.52504</v>
      </c>
      <c r="N590">
        <f t="shared" si="175"/>
        <v>2.5250393321210756</v>
      </c>
      <c r="O590">
        <f t="shared" si="176"/>
        <v>23.204880000000003</v>
      </c>
      <c r="P590">
        <f t="shared" si="177"/>
        <v>0.037740473057411954</v>
      </c>
      <c r="Q590">
        <f t="shared" si="178"/>
        <v>23.242620473057414</v>
      </c>
      <c r="R590">
        <f t="shared" si="179"/>
        <v>66.75737952694259</v>
      </c>
      <c r="S590">
        <f t="shared" si="180"/>
        <v>2.5212127331746785</v>
      </c>
      <c r="T590">
        <f t="shared" si="181"/>
        <v>2.029709252431076</v>
      </c>
      <c r="U590">
        <f t="shared" si="182"/>
        <v>2.318133192770907</v>
      </c>
      <c r="V590">
        <f t="shared" si="183"/>
        <v>1.8662195092954545</v>
      </c>
      <c r="X590" s="6">
        <f t="shared" si="184"/>
        <v>0.11139857310137792</v>
      </c>
      <c r="Y590">
        <f t="shared" si="185"/>
        <v>1.876771975959569</v>
      </c>
      <c r="AA590">
        <f aca="true" t="shared" si="190" ref="AA590:AA653">1/(6.6296+1.7513*$T590-0.1202*($T590^2)+0.0065*($T590^3)-0.00013*($T590^4))</f>
        <v>0.10265691436125252</v>
      </c>
      <c r="AB590">
        <f t="shared" si="186"/>
        <v>2.0365868335261608</v>
      </c>
      <c r="AD590" s="6">
        <f t="shared" si="187"/>
        <v>5.452091507691728</v>
      </c>
      <c r="AE590" s="5">
        <f t="shared" si="172"/>
        <v>2.313599095326975</v>
      </c>
      <c r="AH590" s="6">
        <f t="shared" si="188"/>
        <v>2.3588764426656152</v>
      </c>
      <c r="AI590" s="6">
        <f t="shared" si="189"/>
        <v>2.6879346566293485</v>
      </c>
      <c r="AK590">
        <f t="shared" si="173"/>
        <v>378.20832112223644</v>
      </c>
      <c r="AL590">
        <v>403.81</v>
      </c>
      <c r="AQ590">
        <f t="shared" si="174"/>
        <v>1.3438632673607172</v>
      </c>
      <c r="AT590" s="1">
        <v>0.6548611111111111</v>
      </c>
      <c r="AU590">
        <v>403.81</v>
      </c>
      <c r="AV590">
        <v>535.975</v>
      </c>
      <c r="AW590">
        <v>41.454</v>
      </c>
      <c r="AX590">
        <v>2.52504</v>
      </c>
    </row>
    <row r="591" spans="8:50" ht="12.75">
      <c r="H591" t="s">
        <v>6</v>
      </c>
      <c r="I591" s="1">
        <v>0.6555555555555556</v>
      </c>
      <c r="J591">
        <v>886.86</v>
      </c>
      <c r="K591">
        <v>66.97203</v>
      </c>
      <c r="L591">
        <v>247.09524</v>
      </c>
      <c r="M591">
        <v>2.54315</v>
      </c>
      <c r="N591">
        <f t="shared" si="175"/>
        <v>2.5431460808429778</v>
      </c>
      <c r="O591">
        <f t="shared" si="176"/>
        <v>23.027969999999996</v>
      </c>
      <c r="P591">
        <f t="shared" si="177"/>
        <v>0.03803104541663863</v>
      </c>
      <c r="Q591">
        <f t="shared" si="178"/>
        <v>23.066001045416634</v>
      </c>
      <c r="R591">
        <f t="shared" si="179"/>
        <v>66.93399895458336</v>
      </c>
      <c r="S591">
        <f t="shared" si="180"/>
        <v>2.5392298625998024</v>
      </c>
      <c r="T591">
        <f t="shared" si="181"/>
        <v>2.044213992080861</v>
      </c>
      <c r="U591">
        <f t="shared" si="182"/>
        <v>2.33328506489887</v>
      </c>
      <c r="V591">
        <f t="shared" si="183"/>
        <v>1.878417565669323</v>
      </c>
      <c r="X591" s="6">
        <f t="shared" si="184"/>
        <v>0.11123157674426856</v>
      </c>
      <c r="Y591">
        <f t="shared" si="185"/>
        <v>1.8834764077842776</v>
      </c>
      <c r="AA591">
        <f t="shared" si="190"/>
        <v>0.10245277817075178</v>
      </c>
      <c r="AB591">
        <f t="shared" si="186"/>
        <v>2.0448645155264784</v>
      </c>
      <c r="AD591" s="6">
        <f t="shared" si="187"/>
        <v>5.419670289800925</v>
      </c>
      <c r="AE591" s="5">
        <f t="shared" si="172"/>
        <v>2.321066061754985</v>
      </c>
      <c r="AH591" s="6">
        <f t="shared" si="188"/>
        <v>2.36868285756161</v>
      </c>
      <c r="AI591" s="6">
        <f t="shared" si="189"/>
        <v>2.700115740236748</v>
      </c>
      <c r="AK591">
        <f t="shared" si="173"/>
        <v>374.41132329097513</v>
      </c>
      <c r="AL591">
        <v>399.47</v>
      </c>
      <c r="AQ591">
        <f t="shared" si="174"/>
        <v>1.3719085337903798</v>
      </c>
      <c r="AT591" s="1">
        <v>0.6555555555555556</v>
      </c>
      <c r="AU591">
        <v>399.47</v>
      </c>
      <c r="AV591">
        <v>532.112</v>
      </c>
      <c r="AW591">
        <v>40.997</v>
      </c>
      <c r="AX591">
        <v>2.54315</v>
      </c>
    </row>
    <row r="592" spans="8:50" ht="12.75">
      <c r="H592" t="s">
        <v>6</v>
      </c>
      <c r="I592" s="1">
        <v>0.65625</v>
      </c>
      <c r="J592">
        <v>883.28</v>
      </c>
      <c r="K592">
        <v>67.14919</v>
      </c>
      <c r="L592">
        <v>247.2864</v>
      </c>
      <c r="M592">
        <v>2.56156</v>
      </c>
      <c r="N592">
        <f t="shared" si="175"/>
        <v>2.5615629241298334</v>
      </c>
      <c r="O592">
        <f t="shared" si="176"/>
        <v>22.850809999999996</v>
      </c>
      <c r="P592">
        <f t="shared" si="177"/>
        <v>0.0383265431355193</v>
      </c>
      <c r="Q592">
        <f t="shared" si="178"/>
        <v>22.889136543135514</v>
      </c>
      <c r="R592">
        <f t="shared" si="179"/>
        <v>67.11086345686448</v>
      </c>
      <c r="S592">
        <f t="shared" si="180"/>
        <v>2.557554192493732</v>
      </c>
      <c r="T592">
        <f t="shared" si="181"/>
        <v>2.0589660443138653</v>
      </c>
      <c r="U592">
        <f t="shared" si="182"/>
        <v>2.348678412355665</v>
      </c>
      <c r="V592">
        <f t="shared" si="183"/>
        <v>1.8908100224215152</v>
      </c>
      <c r="X592" s="6">
        <f t="shared" si="184"/>
        <v>0.11106294403929977</v>
      </c>
      <c r="Y592">
        <f t="shared" si="185"/>
        <v>1.8905093554390697</v>
      </c>
      <c r="AA592">
        <f t="shared" si="190"/>
        <v>0.10224636961404365</v>
      </c>
      <c r="AB592">
        <f t="shared" si="186"/>
        <v>2.0535255730005213</v>
      </c>
      <c r="AD592" s="6">
        <f t="shared" si="187"/>
        <v>5.387162848826513</v>
      </c>
      <c r="AE592" s="5">
        <f t="shared" si="172"/>
        <v>2.3289346419324892</v>
      </c>
      <c r="AH592" s="6">
        <f t="shared" si="188"/>
        <v>2.3788288162228097</v>
      </c>
      <c r="AI592" s="6">
        <f t="shared" si="189"/>
        <v>2.71271858970213</v>
      </c>
      <c r="AK592">
        <f t="shared" si="173"/>
        <v>370.60023038215905</v>
      </c>
      <c r="AL592">
        <v>395.71</v>
      </c>
      <c r="AQ592">
        <f t="shared" si="174"/>
        <v>1.3773949544673894</v>
      </c>
      <c r="AT592" s="1">
        <v>0.65625</v>
      </c>
      <c r="AU592">
        <v>395.71</v>
      </c>
      <c r="AV592">
        <v>528.239</v>
      </c>
      <c r="AW592">
        <v>40.66</v>
      </c>
      <c r="AX592">
        <v>2.56156</v>
      </c>
    </row>
    <row r="593" spans="8:50" ht="12.75">
      <c r="H593" t="s">
        <v>6</v>
      </c>
      <c r="I593" s="1">
        <v>0.6569444444444444</v>
      </c>
      <c r="J593">
        <v>881.69</v>
      </c>
      <c r="K593">
        <v>67.32659</v>
      </c>
      <c r="L593">
        <v>247.47705</v>
      </c>
      <c r="M593">
        <v>2.5803</v>
      </c>
      <c r="N593">
        <f t="shared" si="175"/>
        <v>2.580296504281653</v>
      </c>
      <c r="O593">
        <f t="shared" si="176"/>
        <v>22.673410000000004</v>
      </c>
      <c r="P593">
        <f t="shared" si="177"/>
        <v>0.03862707260623148</v>
      </c>
      <c r="Q593">
        <f t="shared" si="178"/>
        <v>22.712037072606236</v>
      </c>
      <c r="R593">
        <f t="shared" si="179"/>
        <v>67.28796292739376</v>
      </c>
      <c r="S593">
        <f t="shared" si="180"/>
        <v>2.5761922518567646</v>
      </c>
      <c r="T593">
        <f t="shared" si="181"/>
        <v>2.073970665319754</v>
      </c>
      <c r="U593">
        <f t="shared" si="182"/>
        <v>2.3643179251350896</v>
      </c>
      <c r="V593">
        <f t="shared" si="183"/>
        <v>1.9034006552444507</v>
      </c>
      <c r="X593" s="6">
        <f t="shared" si="184"/>
        <v>0.110892659095459</v>
      </c>
      <c r="Y593">
        <f t="shared" si="185"/>
        <v>1.8875480770346948</v>
      </c>
      <c r="AA593">
        <f t="shared" si="190"/>
        <v>0.10203766607078897</v>
      </c>
      <c r="AB593">
        <f t="shared" si="186"/>
        <v>2.051352539636535</v>
      </c>
      <c r="AD593" s="6">
        <f t="shared" si="187"/>
        <v>5.354571221645223</v>
      </c>
      <c r="AE593" s="5">
        <f t="shared" si="172"/>
        <v>2.3244923894920753</v>
      </c>
      <c r="AH593" s="6">
        <f t="shared" si="188"/>
        <v>2.3781668922574415</v>
      </c>
      <c r="AI593" s="6">
        <f t="shared" si="189"/>
        <v>2.7118963777878466</v>
      </c>
      <c r="AK593">
        <f t="shared" si="173"/>
        <v>367.04406578593006</v>
      </c>
      <c r="AL593">
        <v>392.02</v>
      </c>
      <c r="AQ593">
        <f t="shared" si="174"/>
        <v>1.3798622138321783</v>
      </c>
      <c r="AT593" s="1">
        <v>0.6569444444444444</v>
      </c>
      <c r="AU593">
        <v>392.02</v>
      </c>
      <c r="AV593">
        <v>524.355</v>
      </c>
      <c r="AW593">
        <v>40.267</v>
      </c>
      <c r="AX593">
        <v>2.5803</v>
      </c>
    </row>
    <row r="594" spans="8:50" ht="12.75">
      <c r="H594" t="s">
        <v>6</v>
      </c>
      <c r="I594" s="1">
        <v>0.6576388888888889</v>
      </c>
      <c r="J594">
        <v>878.4</v>
      </c>
      <c r="K594">
        <v>67.50423</v>
      </c>
      <c r="L594">
        <v>247.66718</v>
      </c>
      <c r="M594">
        <v>2.59936</v>
      </c>
      <c r="N594">
        <f t="shared" si="175"/>
        <v>2.5993547327880053</v>
      </c>
      <c r="O594">
        <f t="shared" si="176"/>
        <v>22.495769999999993</v>
      </c>
      <c r="P594">
        <f t="shared" si="177"/>
        <v>0.03893276059124393</v>
      </c>
      <c r="Q594">
        <f t="shared" si="178"/>
        <v>22.534702760591237</v>
      </c>
      <c r="R594">
        <f t="shared" si="179"/>
        <v>67.46529723940876</v>
      </c>
      <c r="S594">
        <f t="shared" si="180"/>
        <v>2.5951518280223027</v>
      </c>
      <c r="T594">
        <f t="shared" si="181"/>
        <v>2.0892341243127235</v>
      </c>
      <c r="U594">
        <f t="shared" si="182"/>
        <v>2.380209314979705</v>
      </c>
      <c r="V594">
        <f t="shared" si="183"/>
        <v>1.9161940623922042</v>
      </c>
      <c r="X594" s="6">
        <f t="shared" si="184"/>
        <v>0.11072069602048712</v>
      </c>
      <c r="Y594">
        <f t="shared" si="185"/>
        <v>1.8928295443319398</v>
      </c>
      <c r="AA594">
        <f t="shared" si="190"/>
        <v>0.10182663276659495</v>
      </c>
      <c r="AB594">
        <f t="shared" si="186"/>
        <v>2.058159038578429</v>
      </c>
      <c r="AD594" s="6">
        <f t="shared" si="187"/>
        <v>5.321895618589689</v>
      </c>
      <c r="AE594" s="5">
        <f t="shared" si="172"/>
        <v>2.330203102862438</v>
      </c>
      <c r="AH594" s="6">
        <f t="shared" si="188"/>
        <v>2.3863996987146896</v>
      </c>
      <c r="AI594" s="6">
        <f t="shared" si="189"/>
        <v>2.722122796396776</v>
      </c>
      <c r="AK594">
        <f t="shared" si="173"/>
        <v>363.26610632009994</v>
      </c>
      <c r="AL594">
        <v>388.51</v>
      </c>
      <c r="AQ594">
        <f t="shared" si="174"/>
        <v>1.375058036541156</v>
      </c>
      <c r="AT594" s="1">
        <v>0.6576388888888889</v>
      </c>
      <c r="AU594">
        <v>388.51</v>
      </c>
      <c r="AV594">
        <v>520.462</v>
      </c>
      <c r="AW594">
        <v>39.909</v>
      </c>
      <c r="AX594">
        <v>2.59936</v>
      </c>
    </row>
    <row r="595" spans="8:50" ht="12.75">
      <c r="H595" t="s">
        <v>6</v>
      </c>
      <c r="I595" s="1">
        <v>0.6583333333333333</v>
      </c>
      <c r="J595">
        <v>879.08</v>
      </c>
      <c r="K595">
        <v>67.68211</v>
      </c>
      <c r="L595">
        <v>247.8568</v>
      </c>
      <c r="M595">
        <v>2.61875</v>
      </c>
      <c r="N595">
        <f t="shared" si="175"/>
        <v>2.618745785254657</v>
      </c>
      <c r="O595">
        <f t="shared" si="176"/>
        <v>22.317890000000006</v>
      </c>
      <c r="P595">
        <f t="shared" si="177"/>
        <v>0.03924373809222537</v>
      </c>
      <c r="Q595">
        <f t="shared" si="178"/>
        <v>22.35713373809223</v>
      </c>
      <c r="R595">
        <f t="shared" si="179"/>
        <v>67.64286626190777</v>
      </c>
      <c r="S595">
        <f t="shared" si="180"/>
        <v>2.6144409662313763</v>
      </c>
      <c r="T595">
        <f t="shared" si="181"/>
        <v>2.104762898136216</v>
      </c>
      <c r="U595">
        <f t="shared" si="182"/>
        <v>2.39635847170683</v>
      </c>
      <c r="V595">
        <f t="shared" si="183"/>
        <v>1.9291949854784254</v>
      </c>
      <c r="X595" s="6">
        <f t="shared" si="184"/>
        <v>0.11054702830230236</v>
      </c>
      <c r="Y595">
        <f t="shared" si="185"/>
        <v>1.8784902491712567</v>
      </c>
      <c r="AA595">
        <f t="shared" si="190"/>
        <v>0.10161323424053327</v>
      </c>
      <c r="AB595">
        <f t="shared" si="186"/>
        <v>2.0436463448173394</v>
      </c>
      <c r="AD595" s="6">
        <f t="shared" si="187"/>
        <v>5.2891362550455945</v>
      </c>
      <c r="AE595" s="5">
        <f t="shared" si="172"/>
        <v>2.3117664268139695</v>
      </c>
      <c r="AH595" s="6">
        <f t="shared" si="188"/>
        <v>2.373472268095607</v>
      </c>
      <c r="AI595" s="6">
        <f t="shared" si="189"/>
        <v>2.7060649286775322</v>
      </c>
      <c r="AK595">
        <f t="shared" si="173"/>
        <v>359.9916700155977</v>
      </c>
      <c r="AL595">
        <v>385.66</v>
      </c>
      <c r="AQ595">
        <f t="shared" si="174"/>
        <v>1.3443371182790487</v>
      </c>
      <c r="AT595" s="1">
        <v>0.6583333333333333</v>
      </c>
      <c r="AU595">
        <v>385.66</v>
      </c>
      <c r="AV595">
        <v>516.558</v>
      </c>
      <c r="AW595">
        <v>39.546</v>
      </c>
      <c r="AX595">
        <v>2.61875</v>
      </c>
    </row>
    <row r="596" spans="8:50" ht="12.75">
      <c r="H596" t="s">
        <v>6</v>
      </c>
      <c r="I596" s="1">
        <v>0.6590277777777778</v>
      </c>
      <c r="J596">
        <v>877.78</v>
      </c>
      <c r="K596">
        <v>67.86022</v>
      </c>
      <c r="L596">
        <v>248.04592</v>
      </c>
      <c r="M596">
        <v>2.63848</v>
      </c>
      <c r="N596">
        <f t="shared" si="175"/>
        <v>2.6384769956507395</v>
      </c>
      <c r="O596">
        <f t="shared" si="176"/>
        <v>22.139780000000002</v>
      </c>
      <c r="P596">
        <f t="shared" si="177"/>
        <v>0.03956012262048882</v>
      </c>
      <c r="Q596">
        <f t="shared" si="178"/>
        <v>22.17934012262049</v>
      </c>
      <c r="R596">
        <f t="shared" si="179"/>
        <v>67.82065987737951</v>
      </c>
      <c r="S596">
        <f t="shared" si="180"/>
        <v>2.6340668695215848</v>
      </c>
      <c r="T596">
        <f t="shared" si="181"/>
        <v>2.1205627856154825</v>
      </c>
      <c r="U596">
        <f t="shared" si="182"/>
        <v>2.412770541846872</v>
      </c>
      <c r="V596">
        <f t="shared" si="183"/>
        <v>1.942407567731588</v>
      </c>
      <c r="X596" s="6">
        <f t="shared" si="184"/>
        <v>0.11037163867891867</v>
      </c>
      <c r="Y596">
        <f t="shared" si="185"/>
        <v>1.873779895054485</v>
      </c>
      <c r="AA596">
        <f t="shared" si="190"/>
        <v>0.10139744650401751</v>
      </c>
      <c r="AB596">
        <f t="shared" si="186"/>
        <v>2.039618991121059</v>
      </c>
      <c r="AD596" s="6">
        <f t="shared" si="187"/>
        <v>5.256295196522673</v>
      </c>
      <c r="AE596" s="5">
        <f t="shared" si="172"/>
        <v>2.3051911755271606</v>
      </c>
      <c r="AH596" s="6">
        <f t="shared" si="188"/>
        <v>2.370938050481709</v>
      </c>
      <c r="AI596" s="6">
        <f t="shared" si="189"/>
        <v>2.702917038550341</v>
      </c>
      <c r="AK596">
        <f t="shared" si="173"/>
        <v>356.4591878893042</v>
      </c>
      <c r="AL596">
        <v>382.97</v>
      </c>
      <c r="AQ596">
        <f t="shared" si="174"/>
        <v>1.3070595736281443</v>
      </c>
      <c r="AT596" s="1">
        <v>0.6590277777777778</v>
      </c>
      <c r="AU596">
        <v>382.97</v>
      </c>
      <c r="AV596">
        <v>512.644</v>
      </c>
      <c r="AW596">
        <v>39.179</v>
      </c>
      <c r="AX596">
        <v>2.63848</v>
      </c>
    </row>
    <row r="597" spans="8:50" ht="12.75">
      <c r="H597" t="s">
        <v>6</v>
      </c>
      <c r="I597" s="1">
        <v>0.6597222222222222</v>
      </c>
      <c r="J597">
        <v>876.48</v>
      </c>
      <c r="K597">
        <v>68.03857</v>
      </c>
      <c r="L597">
        <v>248.23454</v>
      </c>
      <c r="M597">
        <v>2.65856</v>
      </c>
      <c r="N597">
        <f t="shared" si="175"/>
        <v>2.6585581815944366</v>
      </c>
      <c r="O597">
        <f t="shared" si="176"/>
        <v>21.961429999999993</v>
      </c>
      <c r="P597">
        <f t="shared" si="177"/>
        <v>0.03988207151782699</v>
      </c>
      <c r="Q597">
        <f t="shared" si="178"/>
        <v>22.00131207151782</v>
      </c>
      <c r="R597">
        <f t="shared" si="179"/>
        <v>67.99868792848218</v>
      </c>
      <c r="S597">
        <f t="shared" si="180"/>
        <v>2.654039205993132</v>
      </c>
      <c r="T597">
        <f t="shared" si="181"/>
        <v>2.1366415700812107</v>
      </c>
      <c r="U597">
        <f t="shared" si="182"/>
        <v>2.4294526929017226</v>
      </c>
      <c r="V597">
        <f t="shared" si="183"/>
        <v>1.9558375793688239</v>
      </c>
      <c r="X597" s="6">
        <f t="shared" si="184"/>
        <v>0.11019448962080809</v>
      </c>
      <c r="Y597">
        <f t="shared" si="185"/>
        <v>1.8689637268341592</v>
      </c>
      <c r="AA597">
        <f t="shared" si="190"/>
        <v>0.1011792207405413</v>
      </c>
      <c r="AB597">
        <f t="shared" si="186"/>
        <v>2.035492095026307</v>
      </c>
      <c r="AD597" s="6">
        <f t="shared" si="187"/>
        <v>5.223370828245091</v>
      </c>
      <c r="AE597" s="5">
        <f t="shared" si="172"/>
        <v>2.2984935178259027</v>
      </c>
      <c r="AH597" s="6">
        <f t="shared" si="188"/>
        <v>2.3682959692248557</v>
      </c>
      <c r="AI597" s="6">
        <f t="shared" si="189"/>
        <v>2.6996351651002977</v>
      </c>
      <c r="AK597">
        <f t="shared" si="173"/>
        <v>352.92200667520393</v>
      </c>
      <c r="AL597">
        <v>379.98</v>
      </c>
      <c r="AQ597">
        <f t="shared" si="174"/>
        <v>1.281034900500079</v>
      </c>
      <c r="AT597" s="1">
        <v>0.6597222222222222</v>
      </c>
      <c r="AU597">
        <v>379.98</v>
      </c>
      <c r="AV597">
        <v>508.719</v>
      </c>
      <c r="AW597">
        <v>38.871</v>
      </c>
      <c r="AX597">
        <v>2.65856</v>
      </c>
    </row>
    <row r="598" spans="8:50" ht="12.75">
      <c r="H598" t="s">
        <v>6</v>
      </c>
      <c r="I598" s="1">
        <v>0.6604166666666667</v>
      </c>
      <c r="J598">
        <v>874.89</v>
      </c>
      <c r="K598">
        <v>68.21714</v>
      </c>
      <c r="L598">
        <v>248.42266</v>
      </c>
      <c r="M598">
        <v>2.679</v>
      </c>
      <c r="N598">
        <f t="shared" si="175"/>
        <v>2.6789960702256312</v>
      </c>
      <c r="O598">
        <f t="shared" si="176"/>
        <v>21.78286</v>
      </c>
      <c r="P598">
        <f t="shared" si="177"/>
        <v>0.04020969258291411</v>
      </c>
      <c r="Q598">
        <f t="shared" si="178"/>
        <v>21.823069692582912</v>
      </c>
      <c r="R598">
        <f t="shared" si="179"/>
        <v>68.17693030741708</v>
      </c>
      <c r="S598">
        <f t="shared" si="180"/>
        <v>2.674364564338837</v>
      </c>
      <c r="T598">
        <f t="shared" si="181"/>
        <v>2.153004555778696</v>
      </c>
      <c r="U598">
        <f t="shared" si="182"/>
        <v>2.446409477603949</v>
      </c>
      <c r="V598">
        <f t="shared" si="183"/>
        <v>1.969488685580021</v>
      </c>
      <c r="X598" s="6">
        <f t="shared" si="184"/>
        <v>0.11001557276502516</v>
      </c>
      <c r="Y598">
        <f t="shared" si="185"/>
        <v>1.8654415136889346</v>
      </c>
      <c r="AA598">
        <f t="shared" si="190"/>
        <v>0.10095854417384749</v>
      </c>
      <c r="AB598">
        <f t="shared" si="186"/>
        <v>2.0327909665055</v>
      </c>
      <c r="AD598" s="6">
        <f t="shared" si="187"/>
        <v>5.190367079984222</v>
      </c>
      <c r="AE598" s="5">
        <f t="shared" si="172"/>
        <v>2.293394802682818</v>
      </c>
      <c r="AH598" s="6">
        <f t="shared" si="188"/>
        <v>2.3670503122587028</v>
      </c>
      <c r="AI598" s="6">
        <f t="shared" si="189"/>
        <v>2.6980878665399395</v>
      </c>
      <c r="AK598">
        <f t="shared" si="173"/>
        <v>349.34446971219023</v>
      </c>
      <c r="AL598">
        <v>376.43</v>
      </c>
      <c r="AQ598">
        <f t="shared" si="174"/>
        <v>1.2763689779706486</v>
      </c>
      <c r="AT598" s="1">
        <v>0.6604166666666667</v>
      </c>
      <c r="AU598">
        <v>376.43</v>
      </c>
      <c r="AV598">
        <v>504.785</v>
      </c>
      <c r="AW598">
        <v>38.525</v>
      </c>
      <c r="AX598">
        <v>2.679</v>
      </c>
    </row>
    <row r="599" spans="8:50" ht="12.75">
      <c r="H599" t="s">
        <v>6</v>
      </c>
      <c r="I599" s="1">
        <v>0.6611111111111111</v>
      </c>
      <c r="J599">
        <v>873.54</v>
      </c>
      <c r="K599">
        <v>68.39594</v>
      </c>
      <c r="L599">
        <v>248.6103</v>
      </c>
      <c r="M599">
        <v>2.6998</v>
      </c>
      <c r="N599">
        <f t="shared" si="175"/>
        <v>2.699801065822628</v>
      </c>
      <c r="O599">
        <f t="shared" si="176"/>
        <v>21.604060000000004</v>
      </c>
      <c r="P599">
        <f t="shared" si="177"/>
        <v>0.04054315257148845</v>
      </c>
      <c r="Q599">
        <f t="shared" si="178"/>
        <v>21.64460315257149</v>
      </c>
      <c r="R599">
        <f t="shared" si="179"/>
        <v>68.35539684742851</v>
      </c>
      <c r="S599">
        <f t="shared" si="180"/>
        <v>2.695053184413835</v>
      </c>
      <c r="T599">
        <f t="shared" si="181"/>
        <v>2.1696599863315074</v>
      </c>
      <c r="U599">
        <f t="shared" si="182"/>
        <v>2.4636484535245367</v>
      </c>
      <c r="V599">
        <f t="shared" si="183"/>
        <v>1.98336697060851</v>
      </c>
      <c r="X599" s="6">
        <f t="shared" si="184"/>
        <v>0.10983484929937709</v>
      </c>
      <c r="Y599">
        <f t="shared" si="185"/>
        <v>1.8606474073912773</v>
      </c>
      <c r="AA599">
        <f t="shared" si="190"/>
        <v>0.10073536663828389</v>
      </c>
      <c r="AB599">
        <f t="shared" si="186"/>
        <v>2.0287207403921865</v>
      </c>
      <c r="AD599" s="6">
        <f t="shared" si="187"/>
        <v>5.157282349832085</v>
      </c>
      <c r="AE599" s="5">
        <f t="shared" si="172"/>
        <v>2.28674021279686</v>
      </c>
      <c r="AH599" s="6">
        <f t="shared" si="188"/>
        <v>2.364442208125382</v>
      </c>
      <c r="AI599" s="6">
        <f t="shared" si="189"/>
        <v>2.694848197931001</v>
      </c>
      <c r="AK599">
        <f t="shared" si="173"/>
        <v>345.7929775720929</v>
      </c>
      <c r="AL599">
        <v>372.96</v>
      </c>
      <c r="AQ599">
        <f t="shared" si="174"/>
        <v>1.2682898210307652</v>
      </c>
      <c r="AT599" s="1">
        <v>0.6611111111111111</v>
      </c>
      <c r="AU599">
        <v>372.96</v>
      </c>
      <c r="AV599">
        <v>500.841</v>
      </c>
      <c r="AW599">
        <v>38.191</v>
      </c>
      <c r="AX599">
        <v>2.6998</v>
      </c>
    </row>
    <row r="600" spans="8:50" ht="12.75">
      <c r="H600" t="s">
        <v>6</v>
      </c>
      <c r="I600" s="1">
        <v>0.6618055555555555</v>
      </c>
      <c r="J600">
        <v>871.83</v>
      </c>
      <c r="K600">
        <v>68.57497</v>
      </c>
      <c r="L600">
        <v>248.79744</v>
      </c>
      <c r="M600">
        <v>2.72098</v>
      </c>
      <c r="N600">
        <f t="shared" si="175"/>
        <v>2.720982778000932</v>
      </c>
      <c r="O600">
        <f t="shared" si="176"/>
        <v>21.425030000000007</v>
      </c>
      <c r="P600">
        <f t="shared" si="177"/>
        <v>0.04088260549935707</v>
      </c>
      <c r="Q600">
        <f t="shared" si="178"/>
        <v>21.465912605499362</v>
      </c>
      <c r="R600">
        <f t="shared" si="179"/>
        <v>68.53408739450063</v>
      </c>
      <c r="S600">
        <f t="shared" si="180"/>
        <v>2.7161145091765335</v>
      </c>
      <c r="T600">
        <f t="shared" si="181"/>
        <v>2.1866154638193103</v>
      </c>
      <c r="U600">
        <f t="shared" si="182"/>
        <v>2.48117646423734</v>
      </c>
      <c r="V600">
        <f t="shared" si="183"/>
        <v>1.9974779438922639</v>
      </c>
      <c r="X600" s="6">
        <f t="shared" si="184"/>
        <v>0.1096522895832493</v>
      </c>
      <c r="Y600">
        <f t="shared" si="185"/>
        <v>1.8574657007373836</v>
      </c>
      <c r="AA600">
        <f t="shared" si="190"/>
        <v>0.10050964938158811</v>
      </c>
      <c r="AB600">
        <f t="shared" si="186"/>
        <v>2.026426001497116</v>
      </c>
      <c r="AD600" s="6">
        <f t="shared" si="187"/>
        <v>5.1241168863760915</v>
      </c>
      <c r="AE600" s="5">
        <f t="shared" si="172"/>
        <v>2.2820751945381885</v>
      </c>
      <c r="AH600" s="6">
        <f t="shared" si="188"/>
        <v>2.363569301787675</v>
      </c>
      <c r="AI600" s="6">
        <f t="shared" si="189"/>
        <v>2.693763913287346</v>
      </c>
      <c r="AK600">
        <f t="shared" si="173"/>
        <v>342.193208716847</v>
      </c>
      <c r="AL600">
        <v>369.54</v>
      </c>
      <c r="AQ600">
        <f t="shared" si="174"/>
        <v>1.2579366701504382</v>
      </c>
      <c r="AT600" s="1">
        <v>0.6618055555555555</v>
      </c>
      <c r="AU600">
        <v>369.54</v>
      </c>
      <c r="AV600">
        <v>496.887</v>
      </c>
      <c r="AW600">
        <v>37.854</v>
      </c>
      <c r="AX600">
        <v>2.72098</v>
      </c>
    </row>
    <row r="601" spans="8:50" ht="12.75">
      <c r="H601" t="s">
        <v>6</v>
      </c>
      <c r="I601" s="1">
        <v>0.6625</v>
      </c>
      <c r="J601">
        <v>870.39</v>
      </c>
      <c r="K601">
        <v>68.75422</v>
      </c>
      <c r="L601">
        <v>248.98411</v>
      </c>
      <c r="M601">
        <v>2.74255</v>
      </c>
      <c r="N601">
        <f t="shared" si="175"/>
        <v>2.74254993912541</v>
      </c>
      <c r="O601">
        <f t="shared" si="176"/>
        <v>21.245779999999996</v>
      </c>
      <c r="P601">
        <f t="shared" si="177"/>
        <v>0.04122819133036857</v>
      </c>
      <c r="Q601">
        <f t="shared" si="178"/>
        <v>21.287008191330365</v>
      </c>
      <c r="R601">
        <f t="shared" si="179"/>
        <v>68.71299180866964</v>
      </c>
      <c r="S601">
        <f t="shared" si="180"/>
        <v>2.7375571026559675</v>
      </c>
      <c r="T601">
        <f t="shared" si="181"/>
        <v>2.203877882737258</v>
      </c>
      <c r="U601">
        <f t="shared" si="182"/>
        <v>2.4989995743392335</v>
      </c>
      <c r="V601">
        <f t="shared" si="183"/>
        <v>2.0118264877516943</v>
      </c>
      <c r="X601" s="6">
        <f t="shared" si="184"/>
        <v>0.1094678735683262</v>
      </c>
      <c r="Y601">
        <f t="shared" si="185"/>
        <v>1.852873295575131</v>
      </c>
      <c r="AA601">
        <f t="shared" si="190"/>
        <v>0.1002813656710574</v>
      </c>
      <c r="AB601">
        <f t="shared" si="186"/>
        <v>2.022610066195837</v>
      </c>
      <c r="AD601" s="6">
        <f t="shared" si="187"/>
        <v>5.090872799543002</v>
      </c>
      <c r="AE601" s="5">
        <f t="shared" si="172"/>
        <v>2.275685154844898</v>
      </c>
      <c r="AH601" s="6">
        <f t="shared" si="188"/>
        <v>2.3611867329053586</v>
      </c>
      <c r="AI601" s="6">
        <f t="shared" si="189"/>
        <v>2.6908043943333046</v>
      </c>
      <c r="AK601">
        <f t="shared" si="173"/>
        <v>338.6227423993654</v>
      </c>
      <c r="AL601">
        <v>365.89</v>
      </c>
      <c r="AQ601">
        <f t="shared" si="174"/>
        <v>1.2562224337087775</v>
      </c>
      <c r="AT601" s="1">
        <v>0.6625</v>
      </c>
      <c r="AU601">
        <v>365.89</v>
      </c>
      <c r="AV601">
        <v>492.924</v>
      </c>
      <c r="AW601">
        <v>37.474</v>
      </c>
      <c r="AX601">
        <v>2.74255</v>
      </c>
    </row>
    <row r="602" spans="8:50" ht="12.75">
      <c r="H602" t="s">
        <v>6</v>
      </c>
      <c r="I602" s="1">
        <v>0.6631944444444444</v>
      </c>
      <c r="J602">
        <v>869.35</v>
      </c>
      <c r="K602">
        <v>68.93368</v>
      </c>
      <c r="L602">
        <v>249.1703</v>
      </c>
      <c r="M602">
        <v>2.76451</v>
      </c>
      <c r="N602">
        <f t="shared" si="175"/>
        <v>2.7645115490665457</v>
      </c>
      <c r="O602">
        <f t="shared" si="176"/>
        <v>21.066320000000005</v>
      </c>
      <c r="P602">
        <f t="shared" si="177"/>
        <v>0.04158005432709105</v>
      </c>
      <c r="Q602">
        <f t="shared" si="178"/>
        <v>21.107900054327096</v>
      </c>
      <c r="R602">
        <f t="shared" si="179"/>
        <v>68.8920999456729</v>
      </c>
      <c r="S602">
        <f t="shared" si="180"/>
        <v>2.759389788063</v>
      </c>
      <c r="T602">
        <f t="shared" si="181"/>
        <v>2.2214543462355487</v>
      </c>
      <c r="U602">
        <f t="shared" si="182"/>
        <v>2.5171240174166667</v>
      </c>
      <c r="V602">
        <f t="shared" si="183"/>
        <v>2.026417620552735</v>
      </c>
      <c r="X602" s="6">
        <f t="shared" si="184"/>
        <v>0.1092815808128613</v>
      </c>
      <c r="Y602">
        <f t="shared" si="185"/>
        <v>1.8462715761765318</v>
      </c>
      <c r="AA602">
        <f t="shared" si="190"/>
        <v>0.10005048849692408</v>
      </c>
      <c r="AB602">
        <f t="shared" si="186"/>
        <v>2.0166166051315924</v>
      </c>
      <c r="AD602" s="6">
        <f t="shared" si="187"/>
        <v>5.057552213399726</v>
      </c>
      <c r="AE602" s="5">
        <f t="shared" si="172"/>
        <v>2.266837141109875</v>
      </c>
      <c r="AH602" s="6">
        <f t="shared" si="188"/>
        <v>2.3566578335479664</v>
      </c>
      <c r="AI602" s="6">
        <f t="shared" si="189"/>
        <v>2.6851788010551307</v>
      </c>
      <c r="AK602">
        <f t="shared" si="173"/>
        <v>335.0970410054412</v>
      </c>
      <c r="AL602">
        <v>362.51</v>
      </c>
      <c r="AQ602">
        <f t="shared" si="174"/>
        <v>1.2436870056994818</v>
      </c>
      <c r="AT602" s="1">
        <v>0.6631944444444444</v>
      </c>
      <c r="AU602">
        <v>362.51</v>
      </c>
      <c r="AV602">
        <v>488.95</v>
      </c>
      <c r="AW602">
        <v>37.082</v>
      </c>
      <c r="AX602">
        <v>2.76451</v>
      </c>
    </row>
    <row r="603" spans="8:50" ht="12.75">
      <c r="H603" t="s">
        <v>6</v>
      </c>
      <c r="I603" s="1">
        <v>0.6638888888888889</v>
      </c>
      <c r="J603">
        <v>868.65</v>
      </c>
      <c r="K603">
        <v>69.11336</v>
      </c>
      <c r="L603">
        <v>249.35602</v>
      </c>
      <c r="M603">
        <v>2.78688</v>
      </c>
      <c r="N603">
        <f t="shared" si="175"/>
        <v>2.7868793964393106</v>
      </c>
      <c r="O603">
        <f t="shared" si="176"/>
        <v>20.88664</v>
      </c>
      <c r="P603">
        <f t="shared" si="177"/>
        <v>0.041938383437100955</v>
      </c>
      <c r="Q603">
        <f t="shared" si="178"/>
        <v>20.928578383437102</v>
      </c>
      <c r="R603">
        <f t="shared" si="179"/>
        <v>69.0714216165629</v>
      </c>
      <c r="S603">
        <f t="shared" si="180"/>
        <v>2.7816241534474613</v>
      </c>
      <c r="T603">
        <f t="shared" si="181"/>
        <v>2.2393541833056037</v>
      </c>
      <c r="U603">
        <f t="shared" si="182"/>
        <v>2.5355582699776824</v>
      </c>
      <c r="V603">
        <f t="shared" si="183"/>
        <v>2.0412581663315237</v>
      </c>
      <c r="X603" s="6">
        <f t="shared" si="184"/>
        <v>0.10909336942673531</v>
      </c>
      <c r="Y603">
        <f t="shared" si="185"/>
        <v>1.8379708439688784</v>
      </c>
      <c r="AA603">
        <f t="shared" si="190"/>
        <v>0.09981696444630671</v>
      </c>
      <c r="AB603">
        <f t="shared" si="186"/>
        <v>2.0087811063872154</v>
      </c>
      <c r="AD603" s="6">
        <f t="shared" si="187"/>
        <v>5.024153546467273</v>
      </c>
      <c r="AE603" s="5">
        <f t="shared" si="172"/>
        <v>2.2559146540777024</v>
      </c>
      <c r="AH603" s="6">
        <f t="shared" si="188"/>
        <v>2.350320901363615</v>
      </c>
      <c r="AI603" s="6">
        <f t="shared" si="189"/>
        <v>2.677307351440702</v>
      </c>
      <c r="AK603">
        <f t="shared" si="173"/>
        <v>331.60727946679685</v>
      </c>
      <c r="AL603">
        <v>358.9</v>
      </c>
      <c r="AQ603">
        <f t="shared" si="174"/>
        <v>1.2398177120672573</v>
      </c>
      <c r="AT603" s="1">
        <v>0.6638888888888889</v>
      </c>
      <c r="AU603">
        <v>358.9</v>
      </c>
      <c r="AV603">
        <v>484.967</v>
      </c>
      <c r="AW603">
        <v>36.714</v>
      </c>
      <c r="AX603">
        <v>2.78688</v>
      </c>
    </row>
    <row r="604" spans="8:50" ht="12.75">
      <c r="H604" t="s">
        <v>6</v>
      </c>
      <c r="I604" s="1">
        <v>0.6645833333333333</v>
      </c>
      <c r="J604">
        <v>867</v>
      </c>
      <c r="K604">
        <v>69.29326</v>
      </c>
      <c r="L604">
        <v>249.54128</v>
      </c>
      <c r="M604">
        <v>2.80966</v>
      </c>
      <c r="N604">
        <f t="shared" si="175"/>
        <v>2.809664455912066</v>
      </c>
      <c r="O604">
        <f t="shared" si="176"/>
        <v>20.706739999999996</v>
      </c>
      <c r="P604">
        <f t="shared" si="177"/>
        <v>0.04230335456440289</v>
      </c>
      <c r="Q604">
        <f t="shared" si="178"/>
        <v>20.7490433545644</v>
      </c>
      <c r="R604">
        <f t="shared" si="179"/>
        <v>69.2509566454356</v>
      </c>
      <c r="S604">
        <f t="shared" si="180"/>
        <v>2.804270969341191</v>
      </c>
      <c r="T604">
        <f t="shared" si="181"/>
        <v>2.2575860647937342</v>
      </c>
      <c r="U604">
        <f t="shared" si="182"/>
        <v>2.5543100713873717</v>
      </c>
      <c r="V604">
        <f t="shared" si="183"/>
        <v>2.0563543556852366</v>
      </c>
      <c r="X604" s="6">
        <f t="shared" si="184"/>
        <v>0.108903206952926</v>
      </c>
      <c r="Y604">
        <f t="shared" si="185"/>
        <v>1.8340445141705561</v>
      </c>
      <c r="AA604">
        <f t="shared" si="190"/>
        <v>0.09958075195096958</v>
      </c>
      <c r="AB604">
        <f t="shared" si="186"/>
        <v>2.0057423284565785</v>
      </c>
      <c r="AD604" s="6">
        <f t="shared" si="187"/>
        <v>4.990677076823355</v>
      </c>
      <c r="AE604" s="5">
        <f t="shared" si="172"/>
        <v>2.250372056782184</v>
      </c>
      <c r="AH604" s="6">
        <f t="shared" si="188"/>
        <v>2.3486701786420525</v>
      </c>
      <c r="AI604" s="6">
        <f t="shared" si="189"/>
        <v>2.6752568985792595</v>
      </c>
      <c r="AK604">
        <f t="shared" si="173"/>
        <v>328.0006908271273</v>
      </c>
      <c r="AL604">
        <v>355.71</v>
      </c>
      <c r="AQ604">
        <f t="shared" si="174"/>
        <v>1.2192105764729666</v>
      </c>
      <c r="AT604" s="1">
        <v>0.6645833333333333</v>
      </c>
      <c r="AU604">
        <v>355.71</v>
      </c>
      <c r="AV604">
        <v>480.975</v>
      </c>
      <c r="AW604">
        <v>36.334</v>
      </c>
      <c r="AX604">
        <v>2.80966</v>
      </c>
    </row>
    <row r="605" spans="8:50" ht="12.75">
      <c r="H605" t="s">
        <v>6</v>
      </c>
      <c r="I605" s="1">
        <v>0.6652777777777777</v>
      </c>
      <c r="J605">
        <v>864.3</v>
      </c>
      <c r="K605">
        <v>69.47336</v>
      </c>
      <c r="L605">
        <v>249.72607</v>
      </c>
      <c r="M605">
        <v>2.83288</v>
      </c>
      <c r="N605">
        <f t="shared" si="175"/>
        <v>2.832875498064285</v>
      </c>
      <c r="O605">
        <f t="shared" si="176"/>
        <v>20.52664</v>
      </c>
      <c r="P605">
        <f t="shared" si="177"/>
        <v>0.04267510831547428</v>
      </c>
      <c r="Q605">
        <f t="shared" si="178"/>
        <v>20.569315108315475</v>
      </c>
      <c r="R605">
        <f t="shared" si="179"/>
        <v>69.43068489168452</v>
      </c>
      <c r="S605">
        <f t="shared" si="180"/>
        <v>2.827338807301659</v>
      </c>
      <c r="T605">
        <f t="shared" si="181"/>
        <v>2.2761568912558814</v>
      </c>
      <c r="U605">
        <f t="shared" si="182"/>
        <v>2.5733852855989157</v>
      </c>
      <c r="V605">
        <f t="shared" si="183"/>
        <v>2.0717109094055264</v>
      </c>
      <c r="X605" s="6">
        <f t="shared" si="184"/>
        <v>0.10871108153130804</v>
      </c>
      <c r="Y605">
        <f t="shared" si="185"/>
        <v>1.8349007688452479</v>
      </c>
      <c r="AA605">
        <f t="shared" si="190"/>
        <v>0.09934183526422474</v>
      </c>
      <c r="AB605">
        <f t="shared" si="186"/>
        <v>2.0079561299954225</v>
      </c>
      <c r="AD605" s="6">
        <f t="shared" si="187"/>
        <v>4.957126816448472</v>
      </c>
      <c r="AE605" s="5">
        <f t="shared" si="172"/>
        <v>2.250705241733998</v>
      </c>
      <c r="AH605" s="6">
        <f t="shared" si="188"/>
        <v>2.35212680767273</v>
      </c>
      <c r="AI605" s="6">
        <f t="shared" si="189"/>
        <v>2.679550566312984</v>
      </c>
      <c r="AK605">
        <f t="shared" si="173"/>
        <v>324.2679693539509</v>
      </c>
      <c r="AL605">
        <v>352.06</v>
      </c>
      <c r="AQ605">
        <f t="shared" si="174"/>
        <v>1.2162987860775216</v>
      </c>
      <c r="AT605" s="1">
        <v>0.6652777777777777</v>
      </c>
      <c r="AU605">
        <v>352.06</v>
      </c>
      <c r="AV605">
        <v>476.972</v>
      </c>
      <c r="AW605">
        <v>35.958</v>
      </c>
      <c r="AX605">
        <v>2.83288</v>
      </c>
    </row>
    <row r="606" spans="8:50" ht="12.75">
      <c r="H606" t="s">
        <v>6</v>
      </c>
      <c r="I606" s="1">
        <v>0.6659722222222222</v>
      </c>
      <c r="J606">
        <v>862.53</v>
      </c>
      <c r="K606">
        <v>69.65368</v>
      </c>
      <c r="L606">
        <v>249.91041</v>
      </c>
      <c r="M606">
        <v>2.85653</v>
      </c>
      <c r="N606">
        <f t="shared" si="175"/>
        <v>2.856526815321454</v>
      </c>
      <c r="O606">
        <f t="shared" si="176"/>
        <v>20.346320000000006</v>
      </c>
      <c r="P606">
        <f t="shared" si="177"/>
        <v>0.043053873740268325</v>
      </c>
      <c r="Q606">
        <f t="shared" si="178"/>
        <v>20.389373873740276</v>
      </c>
      <c r="R606">
        <f t="shared" si="179"/>
        <v>69.61062612625972</v>
      </c>
      <c r="S606">
        <f t="shared" si="180"/>
        <v>2.8508417177507273</v>
      </c>
      <c r="T606">
        <f t="shared" si="181"/>
        <v>2.29507797402285</v>
      </c>
      <c r="U606">
        <f t="shared" si="182"/>
        <v>2.592794248528594</v>
      </c>
      <c r="V606">
        <f t="shared" si="183"/>
        <v>2.0873361484502517</v>
      </c>
      <c r="X606" s="6">
        <f t="shared" si="184"/>
        <v>0.10851693796772291</v>
      </c>
      <c r="Y606">
        <f t="shared" si="185"/>
        <v>1.8312602858084734</v>
      </c>
      <c r="AA606">
        <f t="shared" si="190"/>
        <v>0.09910014498939829</v>
      </c>
      <c r="AB606">
        <f t="shared" si="186"/>
        <v>2.0052721301173873</v>
      </c>
      <c r="AD606" s="6">
        <f t="shared" si="187"/>
        <v>4.9234993361314565</v>
      </c>
      <c r="AE606" s="5">
        <f t="shared" si="172"/>
        <v>2.2455303876027997</v>
      </c>
      <c r="AH606" s="6">
        <f t="shared" si="188"/>
        <v>2.3507813940282487</v>
      </c>
      <c r="AI606" s="6">
        <f t="shared" si="189"/>
        <v>2.6778793545333706</v>
      </c>
      <c r="AK606">
        <f t="shared" si="173"/>
        <v>320.64283397687484</v>
      </c>
      <c r="AL606">
        <v>348.34</v>
      </c>
      <c r="AQ606">
        <f t="shared" si="174"/>
        <v>1.2158670214603036</v>
      </c>
      <c r="AT606" s="1">
        <v>0.6659722222222222</v>
      </c>
      <c r="AU606">
        <v>348.34</v>
      </c>
      <c r="AV606">
        <v>472.961</v>
      </c>
      <c r="AW606">
        <v>35.603</v>
      </c>
      <c r="AX606">
        <v>2.85653</v>
      </c>
    </row>
    <row r="607" spans="8:50" ht="12.75">
      <c r="H607" t="s">
        <v>6</v>
      </c>
      <c r="I607" s="1">
        <v>0.6666666666666666</v>
      </c>
      <c r="J607">
        <v>861.25</v>
      </c>
      <c r="K607">
        <v>69.8342</v>
      </c>
      <c r="L607">
        <v>250.0943</v>
      </c>
      <c r="M607">
        <v>2.88063</v>
      </c>
      <c r="N607">
        <f t="shared" si="175"/>
        <v>2.880627927554109</v>
      </c>
      <c r="O607">
        <f t="shared" si="176"/>
        <v>20.165800000000004</v>
      </c>
      <c r="P607">
        <f t="shared" si="177"/>
        <v>0.0434398034526115</v>
      </c>
      <c r="Q607">
        <f t="shared" si="178"/>
        <v>20.209239803452615</v>
      </c>
      <c r="R607">
        <f t="shared" si="179"/>
        <v>69.79076019654738</v>
      </c>
      <c r="S607">
        <f t="shared" si="180"/>
        <v>2.874788998491431</v>
      </c>
      <c r="T607">
        <f t="shared" si="181"/>
        <v>2.3143567983165725</v>
      </c>
      <c r="U607">
        <f t="shared" si="182"/>
        <v>2.6125433043841144</v>
      </c>
      <c r="V607">
        <f t="shared" si="183"/>
        <v>2.1032351802412954</v>
      </c>
      <c r="X607" s="6">
        <f t="shared" si="184"/>
        <v>0.10832076305380862</v>
      </c>
      <c r="Y607">
        <f t="shared" si="185"/>
        <v>1.8252186065052824</v>
      </c>
      <c r="AA607">
        <f t="shared" si="190"/>
        <v>0.09885566419456039</v>
      </c>
      <c r="AB607">
        <f t="shared" si="186"/>
        <v>1.9999771769025305</v>
      </c>
      <c r="AD607" s="6">
        <f t="shared" si="187"/>
        <v>4.889798668491675</v>
      </c>
      <c r="AE607" s="5">
        <f t="shared" si="172"/>
        <v>2.2374219266255904</v>
      </c>
      <c r="AH607" s="6">
        <f t="shared" si="188"/>
        <v>2.3468802330682905</v>
      </c>
      <c r="AI607" s="6">
        <f t="shared" si="189"/>
        <v>2.6730335094081976</v>
      </c>
      <c r="AK607">
        <f t="shared" si="173"/>
        <v>317.0719519735529</v>
      </c>
      <c r="AL607">
        <v>345.08</v>
      </c>
      <c r="AQ607">
        <f t="shared" si="174"/>
        <v>1.1970595796488042</v>
      </c>
      <c r="AT607" s="1">
        <v>0.6666666666666666</v>
      </c>
      <c r="AU607">
        <v>345.08</v>
      </c>
      <c r="AV607">
        <v>468.941</v>
      </c>
      <c r="AW607">
        <v>35.245</v>
      </c>
      <c r="AX607">
        <v>2.88063</v>
      </c>
    </row>
    <row r="608" spans="8:50" ht="12.75">
      <c r="H608" t="s">
        <v>6</v>
      </c>
      <c r="I608" s="1">
        <v>0.6673611111111111</v>
      </c>
      <c r="J608">
        <v>859.11</v>
      </c>
      <c r="K608">
        <v>70.01492</v>
      </c>
      <c r="L608">
        <v>250.27774</v>
      </c>
      <c r="M608">
        <v>2.90519</v>
      </c>
      <c r="N608">
        <f t="shared" si="175"/>
        <v>2.9051913547403445</v>
      </c>
      <c r="O608">
        <f t="shared" si="176"/>
        <v>19.985079999999996</v>
      </c>
      <c r="P608">
        <f t="shared" si="177"/>
        <v>0.04383309811465475</v>
      </c>
      <c r="Q608">
        <f t="shared" si="178"/>
        <v>20.02891309811465</v>
      </c>
      <c r="R608">
        <f t="shared" si="179"/>
        <v>69.97108690188534</v>
      </c>
      <c r="S608">
        <f t="shared" si="180"/>
        <v>2.899192918632939</v>
      </c>
      <c r="T608">
        <f t="shared" si="181"/>
        <v>2.334003241417166</v>
      </c>
      <c r="U608">
        <f t="shared" si="182"/>
        <v>2.632641187977363</v>
      </c>
      <c r="V608">
        <f t="shared" si="183"/>
        <v>2.119415036763015</v>
      </c>
      <c r="X608" s="6">
        <f t="shared" si="184"/>
        <v>0.10812252143813847</v>
      </c>
      <c r="Y608">
        <f t="shared" si="185"/>
        <v>1.8230316170339345</v>
      </c>
      <c r="AA608">
        <f t="shared" si="190"/>
        <v>0.09860834866725161</v>
      </c>
      <c r="AB608">
        <f t="shared" si="186"/>
        <v>1.9989258288899572</v>
      </c>
      <c r="AD608" s="6">
        <f t="shared" si="187"/>
        <v>4.856025128857288</v>
      </c>
      <c r="AE608" s="5">
        <f t="shared" si="172"/>
        <v>2.2340492655925304</v>
      </c>
      <c r="AH608" s="6">
        <f t="shared" si="188"/>
        <v>2.347087523915623</v>
      </c>
      <c r="AI608" s="6">
        <f t="shared" si="189"/>
        <v>2.673290996692714</v>
      </c>
      <c r="AK608">
        <f t="shared" si="173"/>
        <v>313.39991705319704</v>
      </c>
      <c r="AL608">
        <v>342.27</v>
      </c>
      <c r="AQ608">
        <f t="shared" si="174"/>
        <v>1.1602197694718415</v>
      </c>
      <c r="AT608" s="1">
        <v>0.6673611111111111</v>
      </c>
      <c r="AU608">
        <v>342.27</v>
      </c>
      <c r="AV608">
        <v>464.911</v>
      </c>
      <c r="AW608">
        <v>34.857</v>
      </c>
      <c r="AX608">
        <v>2.90519</v>
      </c>
    </row>
    <row r="609" spans="8:50" ht="12.75">
      <c r="H609" t="s">
        <v>6</v>
      </c>
      <c r="I609" s="1">
        <v>0.6680555555555556</v>
      </c>
      <c r="J609">
        <v>856.2</v>
      </c>
      <c r="K609">
        <v>70.19585</v>
      </c>
      <c r="L609">
        <v>250.46073</v>
      </c>
      <c r="M609">
        <v>2.93023</v>
      </c>
      <c r="N609">
        <f t="shared" si="175"/>
        <v>2.930231478954275</v>
      </c>
      <c r="O609">
        <f t="shared" si="176"/>
        <v>19.804150000000007</v>
      </c>
      <c r="P609">
        <f t="shared" si="177"/>
        <v>0.04423398819566531</v>
      </c>
      <c r="Q609">
        <f t="shared" si="178"/>
        <v>19.84838398819567</v>
      </c>
      <c r="R609">
        <f t="shared" si="179"/>
        <v>70.15161601180432</v>
      </c>
      <c r="S609">
        <f t="shared" si="180"/>
        <v>2.9240675860458754</v>
      </c>
      <c r="T609">
        <f t="shared" si="181"/>
        <v>2.3540286609047185</v>
      </c>
      <c r="U609">
        <f t="shared" si="182"/>
        <v>2.6530980759440865</v>
      </c>
      <c r="V609">
        <f t="shared" si="183"/>
        <v>2.135883910744038</v>
      </c>
      <c r="X609" s="6">
        <f t="shared" si="184"/>
        <v>0.10792216570591921</v>
      </c>
      <c r="Y609">
        <f t="shared" si="185"/>
        <v>1.8242344042621659</v>
      </c>
      <c r="AA609">
        <f t="shared" si="190"/>
        <v>0.09835813938612335</v>
      </c>
      <c r="AB609">
        <f t="shared" si="186"/>
        <v>2.001617038426776</v>
      </c>
      <c r="AD609" s="6">
        <f t="shared" si="187"/>
        <v>4.822177167428047</v>
      </c>
      <c r="AE609" s="5">
        <f t="shared" si="172"/>
        <v>2.234838798812642</v>
      </c>
      <c r="AH609" s="6">
        <f t="shared" si="188"/>
        <v>2.3508962087967533</v>
      </c>
      <c r="AI609" s="6">
        <f t="shared" si="189"/>
        <v>2.678021972228966</v>
      </c>
      <c r="AK609">
        <f t="shared" si="173"/>
        <v>309.63909592375137</v>
      </c>
      <c r="AL609">
        <v>339.09</v>
      </c>
      <c r="AQ609">
        <f t="shared" si="174"/>
        <v>1.1376041289272012</v>
      </c>
      <c r="AT609" s="1">
        <v>0.6680555555555556</v>
      </c>
      <c r="AU609">
        <v>339.09</v>
      </c>
      <c r="AV609">
        <v>460.872</v>
      </c>
      <c r="AW609">
        <v>34.477</v>
      </c>
      <c r="AX609">
        <v>2.93023</v>
      </c>
    </row>
    <row r="610" spans="8:50" ht="12.75">
      <c r="H610" t="s">
        <v>6</v>
      </c>
      <c r="I610" s="1">
        <v>0.66875</v>
      </c>
      <c r="J610">
        <v>854.24</v>
      </c>
      <c r="K610">
        <v>70.37697</v>
      </c>
      <c r="L610">
        <v>250.64329</v>
      </c>
      <c r="M610">
        <v>2.95576</v>
      </c>
      <c r="N610">
        <f t="shared" si="175"/>
        <v>2.955759005544292</v>
      </c>
      <c r="O610">
        <f t="shared" si="176"/>
        <v>19.62303</v>
      </c>
      <c r="P610">
        <f t="shared" si="177"/>
        <v>0.04464264529535883</v>
      </c>
      <c r="Q610">
        <f t="shared" si="178"/>
        <v>19.667672645295358</v>
      </c>
      <c r="R610">
        <f t="shared" si="179"/>
        <v>70.33232735470465</v>
      </c>
      <c r="S610">
        <f t="shared" si="180"/>
        <v>2.9494234445151335</v>
      </c>
      <c r="T610">
        <f t="shared" si="181"/>
        <v>2.374441464577014</v>
      </c>
      <c r="U610">
        <f t="shared" si="182"/>
        <v>2.673921058821402</v>
      </c>
      <c r="V610">
        <f t="shared" si="183"/>
        <v>2.1526475104407927</v>
      </c>
      <c r="X610" s="6">
        <f t="shared" si="184"/>
        <v>0.10771968074442326</v>
      </c>
      <c r="Y610">
        <f t="shared" si="185"/>
        <v>1.8209115609258189</v>
      </c>
      <c r="AA610">
        <f t="shared" si="190"/>
        <v>0.09810501795834746</v>
      </c>
      <c r="AB610">
        <f t="shared" si="186"/>
        <v>1.9993677804537724</v>
      </c>
      <c r="AD610" s="6">
        <f t="shared" si="187"/>
        <v>4.788258854530767</v>
      </c>
      <c r="AE610" s="5">
        <f t="shared" si="172"/>
        <v>2.2300931256803653</v>
      </c>
      <c r="AH610" s="6">
        <f t="shared" si="188"/>
        <v>2.349889967729402</v>
      </c>
      <c r="AI610" s="6">
        <f t="shared" si="189"/>
        <v>2.6767720652343505</v>
      </c>
      <c r="AK610">
        <f t="shared" si="173"/>
        <v>305.9854087941912</v>
      </c>
      <c r="AL610">
        <v>335.73</v>
      </c>
      <c r="AQ610">
        <f t="shared" si="174"/>
        <v>1.1217697523486323</v>
      </c>
      <c r="AT610" s="1">
        <v>0.66875</v>
      </c>
      <c r="AU610">
        <v>335.73</v>
      </c>
      <c r="AV610">
        <v>456.824</v>
      </c>
      <c r="AW610">
        <v>34.131</v>
      </c>
      <c r="AX610">
        <v>2.95576</v>
      </c>
    </row>
    <row r="611" spans="8:50" ht="12.75">
      <c r="H611" t="s">
        <v>6</v>
      </c>
      <c r="I611" s="1">
        <v>0.6694444444444444</v>
      </c>
      <c r="J611">
        <v>849.72</v>
      </c>
      <c r="K611">
        <v>70.55829</v>
      </c>
      <c r="L611">
        <v>250.82542</v>
      </c>
      <c r="M611">
        <v>2.98179</v>
      </c>
      <c r="N611">
        <f t="shared" si="175"/>
        <v>2.9817892887813238</v>
      </c>
      <c r="O611">
        <f t="shared" si="176"/>
        <v>19.44171</v>
      </c>
      <c r="P611">
        <f t="shared" si="177"/>
        <v>0.04505931543370837</v>
      </c>
      <c r="Q611">
        <f t="shared" si="178"/>
        <v>19.48676931543371</v>
      </c>
      <c r="R611">
        <f t="shared" si="179"/>
        <v>70.5132306845663</v>
      </c>
      <c r="S611">
        <f t="shared" si="180"/>
        <v>2.9752755435522205</v>
      </c>
      <c r="T611">
        <f t="shared" si="181"/>
        <v>2.3952537680847263</v>
      </c>
      <c r="U611">
        <f t="shared" si="182"/>
        <v>2.695120938069586</v>
      </c>
      <c r="V611">
        <f t="shared" si="183"/>
        <v>2.1697145315986144</v>
      </c>
      <c r="X611" s="6">
        <f t="shared" si="184"/>
        <v>0.10751501726944888</v>
      </c>
      <c r="Y611">
        <f t="shared" si="185"/>
        <v>1.829126888335536</v>
      </c>
      <c r="AA611">
        <f t="shared" si="190"/>
        <v>0.0978489236255385</v>
      </c>
      <c r="AB611">
        <f t="shared" si="186"/>
        <v>2.0098188278494327</v>
      </c>
      <c r="AD611" s="6">
        <f t="shared" si="187"/>
        <v>4.754268656139663</v>
      </c>
      <c r="AE611" s="5">
        <f t="shared" si="172"/>
        <v>2.239485291305207</v>
      </c>
      <c r="AH611" s="6">
        <f t="shared" si="188"/>
        <v>2.361121871904963</v>
      </c>
      <c r="AI611" s="6">
        <f t="shared" si="189"/>
        <v>2.69072382694175</v>
      </c>
      <c r="AK611">
        <f t="shared" si="173"/>
        <v>302.04514659603285</v>
      </c>
      <c r="AL611">
        <v>331.78</v>
      </c>
      <c r="AQ611">
        <f t="shared" si="174"/>
        <v>1.1289497163386537</v>
      </c>
      <c r="AT611" s="1">
        <v>0.6694444444444444</v>
      </c>
      <c r="AU611">
        <v>331.78</v>
      </c>
      <c r="AV611">
        <v>452.768</v>
      </c>
      <c r="AW611">
        <v>33.7</v>
      </c>
      <c r="AX611">
        <v>2.98179</v>
      </c>
    </row>
    <row r="612" spans="8:50" ht="12.75">
      <c r="H612" t="s">
        <v>6</v>
      </c>
      <c r="I612" s="1">
        <v>0.6701388888888888</v>
      </c>
      <c r="J612">
        <v>845.91</v>
      </c>
      <c r="K612">
        <v>70.7398</v>
      </c>
      <c r="L612">
        <v>251.00712</v>
      </c>
      <c r="M612">
        <v>3.00834</v>
      </c>
      <c r="N612">
        <f t="shared" si="175"/>
        <v>3.0083353695147776</v>
      </c>
      <c r="O612">
        <f t="shared" si="176"/>
        <v>19.260199999999998</v>
      </c>
      <c r="P612">
        <f t="shared" si="177"/>
        <v>0.04548420758595786</v>
      </c>
      <c r="Q612">
        <f t="shared" si="178"/>
        <v>19.305684207585955</v>
      </c>
      <c r="R612">
        <f t="shared" si="179"/>
        <v>70.69431579241405</v>
      </c>
      <c r="S612">
        <f t="shared" si="180"/>
        <v>3.0016366216111745</v>
      </c>
      <c r="T612">
        <f t="shared" si="181"/>
        <v>2.416475826555351</v>
      </c>
      <c r="U612">
        <f t="shared" si="182"/>
        <v>2.7167065377235367</v>
      </c>
      <c r="V612">
        <f t="shared" si="183"/>
        <v>2.1870920780310916</v>
      </c>
      <c r="X612" s="6">
        <f t="shared" si="184"/>
        <v>0.1073081474305036</v>
      </c>
      <c r="Y612">
        <f t="shared" si="185"/>
        <v>1.8338887441432992</v>
      </c>
      <c r="AA612">
        <f t="shared" si="190"/>
        <v>0.09758982276051113</v>
      </c>
      <c r="AB612">
        <f t="shared" si="186"/>
        <v>2.0165135888257817</v>
      </c>
      <c r="AD612" s="6">
        <f t="shared" si="187"/>
        <v>4.720208792691405</v>
      </c>
      <c r="AE612" s="5">
        <f t="shared" si="172"/>
        <v>2.244653690685204</v>
      </c>
      <c r="AH612" s="6">
        <f t="shared" si="188"/>
        <v>2.368668434800975</v>
      </c>
      <c r="AI612" s="6">
        <f t="shared" si="189"/>
        <v>2.7000978249379357</v>
      </c>
      <c r="AK612">
        <f t="shared" si="173"/>
        <v>298.18680977945604</v>
      </c>
      <c r="AL612">
        <v>327.82</v>
      </c>
      <c r="AQ612">
        <f t="shared" si="174"/>
        <v>1.1363290434595064</v>
      </c>
      <c r="AT612" s="1">
        <v>0.6701388888888888</v>
      </c>
      <c r="AU612">
        <v>327.82</v>
      </c>
      <c r="AV612">
        <v>448.702</v>
      </c>
      <c r="AW612">
        <v>33.277</v>
      </c>
      <c r="AX612">
        <v>3.00834</v>
      </c>
    </row>
    <row r="613" spans="8:50" ht="12.75">
      <c r="H613" t="s">
        <v>6</v>
      </c>
      <c r="I613" s="1">
        <v>0.6708333333333334</v>
      </c>
      <c r="J613">
        <v>843.65</v>
      </c>
      <c r="K613">
        <v>70.9215</v>
      </c>
      <c r="L613">
        <v>251.18839</v>
      </c>
      <c r="M613">
        <v>3.03541</v>
      </c>
      <c r="N613">
        <f t="shared" si="175"/>
        <v>3.0354122404121298</v>
      </c>
      <c r="O613">
        <f t="shared" si="176"/>
        <v>19.078500000000005</v>
      </c>
      <c r="P613">
        <f t="shared" si="177"/>
        <v>0.04591756195779731</v>
      </c>
      <c r="Q613">
        <f t="shared" si="178"/>
        <v>19.124417561957802</v>
      </c>
      <c r="R613">
        <f t="shared" si="179"/>
        <v>70.8755824380422</v>
      </c>
      <c r="S613">
        <f t="shared" si="180"/>
        <v>3.0285213416125187</v>
      </c>
      <c r="T613">
        <f t="shared" si="181"/>
        <v>2.438119444413427</v>
      </c>
      <c r="U613">
        <f t="shared" si="182"/>
        <v>2.738688177389124</v>
      </c>
      <c r="V613">
        <f t="shared" si="183"/>
        <v>2.204788457565344</v>
      </c>
      <c r="X613" s="6">
        <f t="shared" si="184"/>
        <v>0.10709903118486895</v>
      </c>
      <c r="Y613">
        <f t="shared" si="185"/>
        <v>1.8314032591824017</v>
      </c>
      <c r="AA613">
        <f t="shared" si="190"/>
        <v>0.09732766684749006</v>
      </c>
      <c r="AB613">
        <f t="shared" si="186"/>
        <v>2.015269872590241</v>
      </c>
      <c r="AD613" s="6">
        <f t="shared" si="187"/>
        <v>4.686079620229316</v>
      </c>
      <c r="AE613" s="5">
        <f t="shared" si="172"/>
        <v>2.240960318278965</v>
      </c>
      <c r="AH613" s="6">
        <f t="shared" si="188"/>
        <v>2.368525938345424</v>
      </c>
      <c r="AI613" s="6">
        <f t="shared" si="189"/>
        <v>2.699920822306777</v>
      </c>
      <c r="AK613">
        <f t="shared" si="173"/>
        <v>294.5015527364204</v>
      </c>
      <c r="AL613">
        <v>324.59</v>
      </c>
      <c r="AQ613">
        <f t="shared" si="174"/>
        <v>1.1145100851721441</v>
      </c>
      <c r="AT613" s="1">
        <v>0.6708333333333334</v>
      </c>
      <c r="AU613">
        <v>324.59</v>
      </c>
      <c r="AV613">
        <v>444.627</v>
      </c>
      <c r="AW613">
        <v>32.893</v>
      </c>
      <c r="AX613">
        <v>3.03541</v>
      </c>
    </row>
    <row r="614" spans="8:50" ht="12.75">
      <c r="H614" t="s">
        <v>6</v>
      </c>
      <c r="I614" s="1">
        <v>0.6715277777777778</v>
      </c>
      <c r="J614">
        <v>840.67</v>
      </c>
      <c r="K614">
        <v>71.10339</v>
      </c>
      <c r="L614">
        <v>251.36925</v>
      </c>
      <c r="M614">
        <v>3.06304</v>
      </c>
      <c r="N614">
        <f t="shared" si="175"/>
        <v>3.0630354761185483</v>
      </c>
      <c r="O614">
        <f t="shared" si="176"/>
        <v>18.896609999999995</v>
      </c>
      <c r="P614">
        <f t="shared" si="177"/>
        <v>0.04635962805095135</v>
      </c>
      <c r="Q614">
        <f t="shared" si="178"/>
        <v>18.942969628050946</v>
      </c>
      <c r="R614">
        <f t="shared" si="179"/>
        <v>71.05703037194905</v>
      </c>
      <c r="S614">
        <f t="shared" si="180"/>
        <v>3.0559449291867757</v>
      </c>
      <c r="T614">
        <f t="shared" si="181"/>
        <v>2.4601968790947257</v>
      </c>
      <c r="U614">
        <f t="shared" si="182"/>
        <v>2.761076548152512</v>
      </c>
      <c r="V614">
        <f t="shared" si="183"/>
        <v>2.2228122770897225</v>
      </c>
      <c r="X614" s="6">
        <f t="shared" si="184"/>
        <v>0.10688762738532488</v>
      </c>
      <c r="Y614">
        <f t="shared" si="185"/>
        <v>1.832014466252096</v>
      </c>
      <c r="AA614">
        <f t="shared" si="190"/>
        <v>0.09706240635919941</v>
      </c>
      <c r="AB614">
        <f t="shared" si="186"/>
        <v>2.0174616206052822</v>
      </c>
      <c r="AD614" s="6">
        <f t="shared" si="187"/>
        <v>4.65188150239122</v>
      </c>
      <c r="AE614" s="5">
        <f t="shared" si="172"/>
        <v>2.2410670089689795</v>
      </c>
      <c r="AH614" s="6">
        <f t="shared" si="188"/>
        <v>2.3716546262624494</v>
      </c>
      <c r="AI614" s="6">
        <f t="shared" si="189"/>
        <v>2.7038071364697966</v>
      </c>
      <c r="AK614">
        <f t="shared" si="173"/>
        <v>290.7372442836999</v>
      </c>
      <c r="AL614">
        <v>320.73</v>
      </c>
      <c r="AQ614">
        <f t="shared" si="174"/>
        <v>1.1174385539162957</v>
      </c>
      <c r="AT614" s="1">
        <v>0.6715277777777778</v>
      </c>
      <c r="AU614">
        <v>320.73</v>
      </c>
      <c r="AV614">
        <v>440.544</v>
      </c>
      <c r="AW614">
        <v>32.534</v>
      </c>
      <c r="AX614">
        <v>3.06304</v>
      </c>
    </row>
    <row r="615" spans="8:50" ht="12.75">
      <c r="H615" t="s">
        <v>6</v>
      </c>
      <c r="I615" s="1">
        <v>0.6722222222222222</v>
      </c>
      <c r="J615">
        <v>839.3</v>
      </c>
      <c r="K615">
        <v>71.28547</v>
      </c>
      <c r="L615">
        <v>251.54969</v>
      </c>
      <c r="M615">
        <v>3.09122</v>
      </c>
      <c r="N615">
        <f t="shared" si="175"/>
        <v>3.091221261542022</v>
      </c>
      <c r="O615">
        <f t="shared" si="176"/>
        <v>18.714529999999996</v>
      </c>
      <c r="P615">
        <f t="shared" si="177"/>
        <v>0.0468106651110601</v>
      </c>
      <c r="Q615">
        <f t="shared" si="178"/>
        <v>18.761340665111057</v>
      </c>
      <c r="R615">
        <f t="shared" si="179"/>
        <v>71.23865933488895</v>
      </c>
      <c r="S615">
        <f t="shared" si="180"/>
        <v>3.0839231996390493</v>
      </c>
      <c r="T615">
        <f t="shared" si="181"/>
        <v>2.482720862754166</v>
      </c>
      <c r="U615">
        <f t="shared" si="182"/>
        <v>2.7838827294434423</v>
      </c>
      <c r="V615">
        <f t="shared" si="183"/>
        <v>2.241172456129646</v>
      </c>
      <c r="X615" s="6">
        <f t="shared" si="184"/>
        <v>0.10667389373983813</v>
      </c>
      <c r="Y615">
        <f t="shared" si="185"/>
        <v>1.8251895712345656</v>
      </c>
      <c r="AA615">
        <f t="shared" si="190"/>
        <v>0.09679399073139949</v>
      </c>
      <c r="AB615">
        <f t="shared" si="186"/>
        <v>2.0114893177327895</v>
      </c>
      <c r="AD615" s="6">
        <f t="shared" si="187"/>
        <v>4.6176148106703785</v>
      </c>
      <c r="AE615" s="5">
        <f t="shared" si="172"/>
        <v>2.232090106134431</v>
      </c>
      <c r="AH615" s="6">
        <f t="shared" si="188"/>
        <v>2.366920840169337</v>
      </c>
      <c r="AI615" s="6">
        <f t="shared" si="189"/>
        <v>2.697927042185462</v>
      </c>
      <c r="AK615">
        <f t="shared" si="173"/>
        <v>287.148288672299</v>
      </c>
      <c r="AL615">
        <v>317.4</v>
      </c>
      <c r="AQ615">
        <f t="shared" si="174"/>
        <v>1.0990204908326335</v>
      </c>
      <c r="AT615" s="1">
        <v>0.6722222222222222</v>
      </c>
      <c r="AU615">
        <v>317.4</v>
      </c>
      <c r="AV615">
        <v>436.452</v>
      </c>
      <c r="AW615">
        <v>32.137</v>
      </c>
      <c r="AX615">
        <v>3.09122</v>
      </c>
    </row>
    <row r="616" spans="8:50" ht="12.75">
      <c r="H616" t="s">
        <v>6</v>
      </c>
      <c r="I616" s="1">
        <v>0.6729166666666666</v>
      </c>
      <c r="J616">
        <v>837.45</v>
      </c>
      <c r="K616">
        <v>71.46773</v>
      </c>
      <c r="L616">
        <v>251.72972</v>
      </c>
      <c r="M616">
        <v>3.11998</v>
      </c>
      <c r="N616">
        <f t="shared" si="175"/>
        <v>3.119984828250927</v>
      </c>
      <c r="O616">
        <f t="shared" si="176"/>
        <v>18.532269999999997</v>
      </c>
      <c r="P616">
        <f t="shared" si="177"/>
        <v>0.04727091710363779</v>
      </c>
      <c r="Q616">
        <f t="shared" si="178"/>
        <v>18.579540917103635</v>
      </c>
      <c r="R616">
        <f t="shared" si="179"/>
        <v>71.42045908289637</v>
      </c>
      <c r="S616">
        <f t="shared" si="180"/>
        <v>3.112471004987981</v>
      </c>
      <c r="T616">
        <f t="shared" si="181"/>
        <v>2.505703352050246</v>
      </c>
      <c r="U616">
        <f t="shared" si="182"/>
        <v>2.8071169207208566</v>
      </c>
      <c r="V616">
        <f t="shared" si="183"/>
        <v>2.259877205787617</v>
      </c>
      <c r="X616" s="6">
        <f t="shared" si="184"/>
        <v>0.10645779868555695</v>
      </c>
      <c r="Y616">
        <f t="shared" si="185"/>
        <v>1.8203920145656194</v>
      </c>
      <c r="AA616">
        <f t="shared" si="190"/>
        <v>0.09652238331996749</v>
      </c>
      <c r="AB616">
        <f t="shared" si="186"/>
        <v>2.0077718758041896</v>
      </c>
      <c r="AD616" s="6">
        <f t="shared" si="187"/>
        <v>4.5832818093104155</v>
      </c>
      <c r="AE616" s="5">
        <f t="shared" si="172"/>
        <v>2.225607717622784</v>
      </c>
      <c r="AH616" s="6">
        <f t="shared" si="188"/>
        <v>2.3643326053030984</v>
      </c>
      <c r="AI616" s="6">
        <f t="shared" si="189"/>
        <v>2.6947120542785035</v>
      </c>
      <c r="AK616">
        <f t="shared" si="173"/>
        <v>283.50641438855365</v>
      </c>
      <c r="AL616">
        <v>314.23</v>
      </c>
      <c r="AQ616">
        <f t="shared" si="174"/>
        <v>1.0739263157924595</v>
      </c>
      <c r="AT616" s="1">
        <v>0.6729166666666666</v>
      </c>
      <c r="AU616">
        <v>314.23</v>
      </c>
      <c r="AV616">
        <v>432.352</v>
      </c>
      <c r="AW616">
        <v>31.8</v>
      </c>
      <c r="AX616">
        <v>3.11998</v>
      </c>
    </row>
    <row r="617" spans="8:50" ht="12.75">
      <c r="H617" t="s">
        <v>6</v>
      </c>
      <c r="I617" s="1">
        <v>0.6736111111111112</v>
      </c>
      <c r="J617">
        <v>835.91</v>
      </c>
      <c r="K617">
        <v>71.65017</v>
      </c>
      <c r="L617">
        <v>251.90934</v>
      </c>
      <c r="M617">
        <v>3.14934</v>
      </c>
      <c r="N617">
        <f t="shared" si="175"/>
        <v>3.1493435786789763</v>
      </c>
      <c r="O617">
        <f t="shared" si="176"/>
        <v>18.349829999999997</v>
      </c>
      <c r="P617">
        <f t="shared" si="177"/>
        <v>0.047740662702399746</v>
      </c>
      <c r="Q617">
        <f t="shared" si="178"/>
        <v>18.397570662702396</v>
      </c>
      <c r="R617">
        <f t="shared" si="179"/>
        <v>71.60242933729761</v>
      </c>
      <c r="S617">
        <f t="shared" si="180"/>
        <v>3.14160533392444</v>
      </c>
      <c r="T617">
        <f t="shared" si="181"/>
        <v>2.529158023775325</v>
      </c>
      <c r="U617">
        <f t="shared" si="182"/>
        <v>2.8307909629710917</v>
      </c>
      <c r="V617">
        <f t="shared" si="183"/>
        <v>2.2789360586822878</v>
      </c>
      <c r="X617" s="6">
        <f t="shared" si="184"/>
        <v>0.10623929787640721</v>
      </c>
      <c r="Y617">
        <f t="shared" si="185"/>
        <v>1.8140696380175616</v>
      </c>
      <c r="AA617">
        <f t="shared" si="190"/>
        <v>0.09624753190046792</v>
      </c>
      <c r="AB617">
        <f t="shared" si="186"/>
        <v>2.002394044152699</v>
      </c>
      <c r="AD617" s="6">
        <f t="shared" si="187"/>
        <v>4.548882891585283</v>
      </c>
      <c r="AE617" s="5">
        <f t="shared" si="172"/>
        <v>2.2172765709636675</v>
      </c>
      <c r="AH617" s="6">
        <f t="shared" si="188"/>
        <v>2.3601399566684975</v>
      </c>
      <c r="AI617" s="6">
        <f t="shared" si="189"/>
        <v>2.6895041363904504</v>
      </c>
      <c r="AK617">
        <f t="shared" si="173"/>
        <v>279.89665380090184</v>
      </c>
      <c r="AL617">
        <v>311.22</v>
      </c>
      <c r="AQ617">
        <f t="shared" si="174"/>
        <v>1.042139407587107</v>
      </c>
      <c r="AT617" s="1">
        <v>0.6736111111111112</v>
      </c>
      <c r="AU617">
        <v>311.22</v>
      </c>
      <c r="AV617">
        <v>428.243</v>
      </c>
      <c r="AW617">
        <v>31.463</v>
      </c>
      <c r="AX617">
        <v>3.14934</v>
      </c>
    </row>
    <row r="618" spans="8:50" ht="12.75">
      <c r="H618" t="s">
        <v>6</v>
      </c>
      <c r="I618" s="1">
        <v>0.6743055555555556</v>
      </c>
      <c r="J618">
        <v>834.2</v>
      </c>
      <c r="K618">
        <v>71.83279</v>
      </c>
      <c r="L618">
        <v>252.08857</v>
      </c>
      <c r="M618">
        <v>3.17932</v>
      </c>
      <c r="N618">
        <f t="shared" si="175"/>
        <v>3.1793156150618147</v>
      </c>
      <c r="O618">
        <f t="shared" si="176"/>
        <v>18.167209999999997</v>
      </c>
      <c r="P618">
        <f t="shared" si="177"/>
        <v>0.048220191739517006</v>
      </c>
      <c r="Q618">
        <f t="shared" si="178"/>
        <v>18.215430191739514</v>
      </c>
      <c r="R618">
        <f t="shared" si="179"/>
        <v>71.78456980826049</v>
      </c>
      <c r="S618">
        <f t="shared" si="180"/>
        <v>3.1713438498728315</v>
      </c>
      <c r="T618">
        <f t="shared" si="181"/>
        <v>2.5530990979178525</v>
      </c>
      <c r="U618">
        <f t="shared" si="182"/>
        <v>2.8549171380819174</v>
      </c>
      <c r="V618">
        <f t="shared" si="183"/>
        <v>2.298358902381222</v>
      </c>
      <c r="X618" s="6">
        <f t="shared" si="184"/>
        <v>0.10601834570305535</v>
      </c>
      <c r="Y618">
        <f t="shared" si="185"/>
        <v>1.8083692842872239</v>
      </c>
      <c r="AA618">
        <f t="shared" si="190"/>
        <v>0.09596938314615794</v>
      </c>
      <c r="AB618">
        <f t="shared" si="186"/>
        <v>1.9977237912258592</v>
      </c>
      <c r="AD618" s="6">
        <f t="shared" si="187"/>
        <v>4.514418459348032</v>
      </c>
      <c r="AE618" s="5">
        <f t="shared" si="172"/>
        <v>2.209721953067567</v>
      </c>
      <c r="AH618" s="6">
        <f t="shared" si="188"/>
        <v>2.356607550292588</v>
      </c>
      <c r="AI618" s="6">
        <f t="shared" si="189"/>
        <v>2.6851163414769554</v>
      </c>
      <c r="AK618">
        <f t="shared" si="173"/>
        <v>276.2678758355902</v>
      </c>
      <c r="AL618">
        <v>308.16</v>
      </c>
      <c r="AQ618">
        <f t="shared" si="174"/>
        <v>1.0120384523871278</v>
      </c>
      <c r="AT618" s="1">
        <v>0.6743055555555556</v>
      </c>
      <c r="AU618">
        <v>308.16</v>
      </c>
      <c r="AV618">
        <v>424.125</v>
      </c>
      <c r="AW618">
        <v>31.104</v>
      </c>
      <c r="AX618">
        <v>3.17932</v>
      </c>
    </row>
    <row r="619" spans="8:50" ht="12.75">
      <c r="H619" t="s">
        <v>6</v>
      </c>
      <c r="I619" s="1">
        <v>0.675</v>
      </c>
      <c r="J619">
        <v>832.43</v>
      </c>
      <c r="K619">
        <v>72.01559</v>
      </c>
      <c r="L619">
        <v>252.26739</v>
      </c>
      <c r="M619">
        <v>3.20992</v>
      </c>
      <c r="N619">
        <f t="shared" si="175"/>
        <v>3.209919774664672</v>
      </c>
      <c r="O619">
        <f t="shared" si="176"/>
        <v>17.984409999999997</v>
      </c>
      <c r="P619">
        <f t="shared" si="177"/>
        <v>0.04870980576169764</v>
      </c>
      <c r="Q619">
        <f t="shared" si="178"/>
        <v>18.033119805761693</v>
      </c>
      <c r="R619">
        <f t="shared" si="179"/>
        <v>71.96688019423831</v>
      </c>
      <c r="S619">
        <f t="shared" si="180"/>
        <v>3.201704924437771</v>
      </c>
      <c r="T619">
        <f t="shared" si="181"/>
        <v>2.5775413645887064</v>
      </c>
      <c r="U619">
        <f t="shared" si="182"/>
        <v>2.879508189552115</v>
      </c>
      <c r="V619">
        <f t="shared" si="183"/>
        <v>2.3181559960732008</v>
      </c>
      <c r="X619" s="6">
        <f t="shared" si="184"/>
        <v>0.10579489524539229</v>
      </c>
      <c r="Y619">
        <f t="shared" si="185"/>
        <v>1.802793383802664</v>
      </c>
      <c r="AA619">
        <f t="shared" si="190"/>
        <v>0.0956878825998071</v>
      </c>
      <c r="AB619">
        <f t="shared" si="186"/>
        <v>1.9932130590260717</v>
      </c>
      <c r="AD619" s="6">
        <f t="shared" si="187"/>
        <v>4.479888923354378</v>
      </c>
      <c r="AE619" s="5">
        <f t="shared" si="172"/>
        <v>2.202335899083839</v>
      </c>
      <c r="AH619" s="6">
        <f t="shared" si="188"/>
        <v>2.3532099289302675</v>
      </c>
      <c r="AI619" s="6">
        <f t="shared" si="189"/>
        <v>2.6808959703913287</v>
      </c>
      <c r="AK619">
        <f t="shared" si="173"/>
        <v>272.6327775316523</v>
      </c>
      <c r="AL619">
        <v>304.57</v>
      </c>
      <c r="AQ619">
        <f t="shared" si="174"/>
        <v>1.0028438841686107</v>
      </c>
      <c r="AT619" s="1">
        <v>0.675</v>
      </c>
      <c r="AU619">
        <v>304.57</v>
      </c>
      <c r="AV619">
        <v>420</v>
      </c>
      <c r="AW619">
        <v>30.704</v>
      </c>
      <c r="AX619">
        <v>3.20992</v>
      </c>
    </row>
    <row r="620" spans="8:50" ht="12.75">
      <c r="H620" t="s">
        <v>6</v>
      </c>
      <c r="I620" s="1">
        <v>0.6756944444444444</v>
      </c>
      <c r="J620">
        <v>830.4</v>
      </c>
      <c r="K620">
        <v>72.19856</v>
      </c>
      <c r="L620">
        <v>252.44583</v>
      </c>
      <c r="M620">
        <v>3.24117</v>
      </c>
      <c r="N620">
        <f t="shared" si="175"/>
        <v>3.2411739416559193</v>
      </c>
      <c r="O620">
        <f t="shared" si="176"/>
        <v>17.80144</v>
      </c>
      <c r="P620">
        <f t="shared" si="177"/>
        <v>0.049209791016899034</v>
      </c>
      <c r="Q620">
        <f t="shared" si="178"/>
        <v>17.8506497910169</v>
      </c>
      <c r="R620">
        <f t="shared" si="179"/>
        <v>72.1493502089831</v>
      </c>
      <c r="S620">
        <f t="shared" si="180"/>
        <v>3.2327059614632723</v>
      </c>
      <c r="T620">
        <f t="shared" si="181"/>
        <v>2.602498834800427</v>
      </c>
      <c r="U620">
        <f t="shared" si="182"/>
        <v>2.904575961699059</v>
      </c>
      <c r="V620">
        <f t="shared" si="183"/>
        <v>2.3383368750585367</v>
      </c>
      <c r="X620" s="6">
        <f t="shared" si="184"/>
        <v>0.10556891063810349</v>
      </c>
      <c r="Y620">
        <f t="shared" si="185"/>
        <v>1.7982139844003813</v>
      </c>
      <c r="AA620">
        <f t="shared" si="190"/>
        <v>0.09540299030150753</v>
      </c>
      <c r="AB620">
        <f t="shared" si="186"/>
        <v>1.989827476344336</v>
      </c>
      <c r="AD620" s="6">
        <f t="shared" si="187"/>
        <v>4.4452965950363135</v>
      </c>
      <c r="AE620" s="5">
        <f t="shared" si="172"/>
        <v>2.1961838698898206</v>
      </c>
      <c r="AH620" s="6">
        <f t="shared" si="188"/>
        <v>2.350861924948588</v>
      </c>
      <c r="AI620" s="6">
        <f t="shared" si="189"/>
        <v>2.677979386388441</v>
      </c>
      <c r="AK620">
        <f t="shared" si="173"/>
        <v>268.9709500254305</v>
      </c>
      <c r="AL620">
        <v>300.91</v>
      </c>
      <c r="AQ620">
        <f t="shared" si="174"/>
        <v>0.9962198049341277</v>
      </c>
      <c r="AT620" s="1">
        <v>0.6756944444444444</v>
      </c>
      <c r="AU620">
        <v>300.91</v>
      </c>
      <c r="AV620">
        <v>415.866</v>
      </c>
      <c r="AW620">
        <v>30.358</v>
      </c>
      <c r="AX620">
        <v>3.24117</v>
      </c>
    </row>
    <row r="621" spans="8:50" ht="12.75">
      <c r="H621" t="s">
        <v>6</v>
      </c>
      <c r="I621" s="1">
        <v>0.6763888888888889</v>
      </c>
      <c r="J621">
        <v>827.57</v>
      </c>
      <c r="K621">
        <v>72.3817</v>
      </c>
      <c r="L621">
        <v>252.62388</v>
      </c>
      <c r="M621">
        <v>3.2731</v>
      </c>
      <c r="N621">
        <f t="shared" si="175"/>
        <v>3.2730984310570572</v>
      </c>
      <c r="O621">
        <f t="shared" si="176"/>
        <v>17.618300000000005</v>
      </c>
      <c r="P621">
        <f t="shared" si="177"/>
        <v>0.04972047258221768</v>
      </c>
      <c r="Q621">
        <f t="shared" si="178"/>
        <v>17.668020472582224</v>
      </c>
      <c r="R621">
        <f t="shared" si="179"/>
        <v>72.33197952741777</v>
      </c>
      <c r="S621">
        <f t="shared" si="180"/>
        <v>3.264366752410038</v>
      </c>
      <c r="T621">
        <f t="shared" si="181"/>
        <v>2.627987441722945</v>
      </c>
      <c r="U621">
        <f t="shared" si="182"/>
        <v>2.930134110571516</v>
      </c>
      <c r="V621">
        <f t="shared" si="183"/>
        <v>2.3589125331768885</v>
      </c>
      <c r="X621" s="6">
        <f t="shared" si="184"/>
        <v>0.10534034258062609</v>
      </c>
      <c r="Y621">
        <f t="shared" si="185"/>
        <v>1.7969688830312527</v>
      </c>
      <c r="AA621">
        <f t="shared" si="190"/>
        <v>0.09511464997061338</v>
      </c>
      <c r="AB621">
        <f t="shared" si="186"/>
        <v>1.9901594318406393</v>
      </c>
      <c r="AD621" s="6">
        <f t="shared" si="187"/>
        <v>4.410641908914556</v>
      </c>
      <c r="AE621" s="5">
        <f t="shared" si="172"/>
        <v>2.194119961004297</v>
      </c>
      <c r="AH621" s="6">
        <f t="shared" si="188"/>
        <v>2.3520113037389114</v>
      </c>
      <c r="AI621" s="6">
        <f t="shared" si="189"/>
        <v>2.679407092567507</v>
      </c>
      <c r="AK621">
        <f t="shared" si="173"/>
        <v>265.2282004308406</v>
      </c>
      <c r="AL621">
        <v>297.21</v>
      </c>
      <c r="AQ621">
        <f t="shared" si="174"/>
        <v>0.9909717520710591</v>
      </c>
      <c r="AT621" s="1">
        <v>0.6763888888888889</v>
      </c>
      <c r="AU621">
        <v>297.21</v>
      </c>
      <c r="AV621">
        <v>411.725</v>
      </c>
      <c r="AW621">
        <v>29.982</v>
      </c>
      <c r="AX621">
        <v>3.2731</v>
      </c>
    </row>
    <row r="622" spans="8:50" ht="12.75">
      <c r="H622" t="s">
        <v>6</v>
      </c>
      <c r="I622" s="1">
        <v>0.6770833333333334</v>
      </c>
      <c r="J622">
        <v>826.39</v>
      </c>
      <c r="K622">
        <v>72.56501</v>
      </c>
      <c r="L622">
        <v>252.80155</v>
      </c>
      <c r="M622">
        <v>3.30571</v>
      </c>
      <c r="N622">
        <f t="shared" si="175"/>
        <v>3.3057144053336294</v>
      </c>
      <c r="O622">
        <f t="shared" si="176"/>
        <v>17.43499</v>
      </c>
      <c r="P622">
        <f t="shared" si="177"/>
        <v>0.0502421890191614</v>
      </c>
      <c r="Q622">
        <f t="shared" si="178"/>
        <v>17.48523218901916</v>
      </c>
      <c r="R622">
        <f t="shared" si="179"/>
        <v>72.51476781098084</v>
      </c>
      <c r="S622">
        <f t="shared" si="180"/>
        <v>3.29670790324545</v>
      </c>
      <c r="T622">
        <f t="shared" si="181"/>
        <v>2.6540237742470345</v>
      </c>
      <c r="U622">
        <f t="shared" si="182"/>
        <v>2.956196818903736</v>
      </c>
      <c r="V622">
        <f t="shared" si="183"/>
        <v>2.3798943882775125</v>
      </c>
      <c r="X622" s="6">
        <f t="shared" si="184"/>
        <v>0.10510914032078619</v>
      </c>
      <c r="Y622">
        <f t="shared" si="185"/>
        <v>1.7883692376968119</v>
      </c>
      <c r="AA622">
        <f t="shared" si="190"/>
        <v>0.0948228041230688</v>
      </c>
      <c r="AB622">
        <f t="shared" si="186"/>
        <v>1.9823707481428585</v>
      </c>
      <c r="AD622" s="6">
        <f t="shared" si="187"/>
        <v>4.37592530934106</v>
      </c>
      <c r="AE622" s="5">
        <f t="shared" si="172"/>
        <v>2.183093740243568</v>
      </c>
      <c r="AH622" s="6">
        <f t="shared" si="188"/>
        <v>2.3454492501342914</v>
      </c>
      <c r="AI622" s="6">
        <f t="shared" si="189"/>
        <v>2.6712560073399425</v>
      </c>
      <c r="AK622">
        <f t="shared" si="173"/>
        <v>261.6540400616053</v>
      </c>
      <c r="AL622">
        <v>293.91</v>
      </c>
      <c r="AQ622">
        <f t="shared" si="174"/>
        <v>0.9694031074102605</v>
      </c>
      <c r="AT622" s="1">
        <v>0.6770833333333334</v>
      </c>
      <c r="AU622">
        <v>293.91</v>
      </c>
      <c r="AV622">
        <v>407.575</v>
      </c>
      <c r="AW622">
        <v>29.624</v>
      </c>
      <c r="AX622">
        <v>3.30571</v>
      </c>
    </row>
    <row r="623" spans="8:50" ht="12.75">
      <c r="H623" t="s">
        <v>6</v>
      </c>
      <c r="I623" s="1">
        <v>0.6777777777777777</v>
      </c>
      <c r="J623">
        <v>823.45</v>
      </c>
      <c r="K623">
        <v>72.74849</v>
      </c>
      <c r="L623">
        <v>252.97883</v>
      </c>
      <c r="M623">
        <v>3.33904</v>
      </c>
      <c r="N623">
        <f t="shared" si="175"/>
        <v>3.339043918639375</v>
      </c>
      <c r="O623">
        <f t="shared" si="176"/>
        <v>17.251509999999996</v>
      </c>
      <c r="P623">
        <f t="shared" si="177"/>
        <v>0.050775293069587564</v>
      </c>
      <c r="Q623">
        <f t="shared" si="178"/>
        <v>17.302285293069584</v>
      </c>
      <c r="R623">
        <f t="shared" si="179"/>
        <v>72.69771470693041</v>
      </c>
      <c r="S623">
        <f t="shared" si="180"/>
        <v>3.329750876258915</v>
      </c>
      <c r="T623">
        <f t="shared" si="181"/>
        <v>2.6806251106478745</v>
      </c>
      <c r="U623">
        <f t="shared" si="182"/>
        <v>2.9827788217488513</v>
      </c>
      <c r="V623">
        <f t="shared" si="183"/>
        <v>2.401294302855503</v>
      </c>
      <c r="X623" s="6">
        <f t="shared" si="184"/>
        <v>0.10487525159848833</v>
      </c>
      <c r="Y623">
        <f t="shared" si="185"/>
        <v>1.787248329242319</v>
      </c>
      <c r="AA623">
        <f t="shared" si="190"/>
        <v>0.09452739404004097</v>
      </c>
      <c r="AB623">
        <f t="shared" si="186"/>
        <v>1.9828973399908707</v>
      </c>
      <c r="AD623" s="6">
        <f t="shared" si="187"/>
        <v>4.341147250904615</v>
      </c>
      <c r="AE623" s="5">
        <f t="shared" si="172"/>
        <v>2.1812151940319398</v>
      </c>
      <c r="AH623" s="6">
        <f t="shared" si="188"/>
        <v>2.34672172324852</v>
      </c>
      <c r="AI623" s="6">
        <f t="shared" si="189"/>
        <v>2.6728366157026286</v>
      </c>
      <c r="AK623">
        <f t="shared" si="173"/>
        <v>257.9038118289538</v>
      </c>
      <c r="AL623">
        <v>290.2</v>
      </c>
      <c r="AQ623">
        <f t="shared" si="174"/>
        <v>0.964099932412467</v>
      </c>
      <c r="AT623" s="1">
        <v>0.6777777777777777</v>
      </c>
      <c r="AU623">
        <v>290.2</v>
      </c>
      <c r="AV623">
        <v>403.417</v>
      </c>
      <c r="AW623">
        <v>29.239</v>
      </c>
      <c r="AX623">
        <v>3.33904</v>
      </c>
    </row>
    <row r="624" spans="8:50" ht="12.75">
      <c r="H624" t="s">
        <v>6</v>
      </c>
      <c r="I624" s="1">
        <v>0.6784722222222223</v>
      </c>
      <c r="J624">
        <v>819.28</v>
      </c>
      <c r="K624">
        <v>72.93213</v>
      </c>
      <c r="L624">
        <v>253.15574</v>
      </c>
      <c r="M624">
        <v>3.37311</v>
      </c>
      <c r="N624">
        <f t="shared" si="175"/>
        <v>3.373108089279001</v>
      </c>
      <c r="O624">
        <f t="shared" si="176"/>
        <v>17.06787</v>
      </c>
      <c r="P624">
        <f t="shared" si="177"/>
        <v>0.051320122413242214</v>
      </c>
      <c r="Q624">
        <f t="shared" si="178"/>
        <v>17.11919012241324</v>
      </c>
      <c r="R624">
        <f t="shared" si="179"/>
        <v>72.88080987758676</v>
      </c>
      <c r="S624">
        <f t="shared" si="180"/>
        <v>3.363516176505453</v>
      </c>
      <c r="T624">
        <f t="shared" si="181"/>
        <v>2.7078079585764643</v>
      </c>
      <c r="U624">
        <f t="shared" si="182"/>
        <v>3.009893942935977</v>
      </c>
      <c r="V624">
        <f t="shared" si="183"/>
        <v>2.4231234058225493</v>
      </c>
      <c r="X624" s="6">
        <f t="shared" si="184"/>
        <v>0.10463863554110571</v>
      </c>
      <c r="Y624">
        <f t="shared" si="185"/>
        <v>1.7912256278379408</v>
      </c>
      <c r="AA624">
        <f t="shared" si="190"/>
        <v>0.09422837611054286</v>
      </c>
      <c r="AB624">
        <f t="shared" si="186"/>
        <v>1.9891184946596097</v>
      </c>
      <c r="AD624" s="6">
        <f t="shared" si="187"/>
        <v>4.306310096670781</v>
      </c>
      <c r="AE624" s="5">
        <f t="shared" si="172"/>
        <v>2.185574035450499</v>
      </c>
      <c r="AH624" s="6">
        <f t="shared" si="188"/>
        <v>2.3533124375007715</v>
      </c>
      <c r="AI624" s="6">
        <f t="shared" si="189"/>
        <v>2.6810233018861744</v>
      </c>
      <c r="AK624">
        <f t="shared" si="173"/>
        <v>254.03534280873632</v>
      </c>
      <c r="AL624">
        <v>286.43</v>
      </c>
      <c r="AQ624">
        <f t="shared" si="174"/>
        <v>0.9610242867724781</v>
      </c>
      <c r="AT624" s="1">
        <v>0.6784722222222223</v>
      </c>
      <c r="AU624">
        <v>286.43</v>
      </c>
      <c r="AV624">
        <v>399.251</v>
      </c>
      <c r="AW624">
        <v>28.791</v>
      </c>
      <c r="AX624">
        <v>3.37311</v>
      </c>
    </row>
    <row r="625" spans="8:50" ht="12.75">
      <c r="H625" t="s">
        <v>6</v>
      </c>
      <c r="I625" s="1">
        <v>0.6791666666666667</v>
      </c>
      <c r="J625">
        <v>816.3</v>
      </c>
      <c r="K625">
        <v>73.11593</v>
      </c>
      <c r="L625">
        <v>253.33229</v>
      </c>
      <c r="M625">
        <v>3.40793</v>
      </c>
      <c r="N625">
        <f t="shared" si="175"/>
        <v>3.407930777959696</v>
      </c>
      <c r="O625">
        <f t="shared" si="176"/>
        <v>16.884069999999994</v>
      </c>
      <c r="P625">
        <f t="shared" si="177"/>
        <v>0.051877058486505256</v>
      </c>
      <c r="Q625">
        <f t="shared" si="178"/>
        <v>16.935947058486498</v>
      </c>
      <c r="R625">
        <f t="shared" si="179"/>
        <v>73.0640529415135</v>
      </c>
      <c r="S625">
        <f t="shared" si="180"/>
        <v>3.398026996101468</v>
      </c>
      <c r="T625">
        <f t="shared" si="181"/>
        <v>2.735590988909969</v>
      </c>
      <c r="U625">
        <f t="shared" si="182"/>
        <v>3.0375580182071333</v>
      </c>
      <c r="V625">
        <f t="shared" si="183"/>
        <v>2.4453944457863654</v>
      </c>
      <c r="X625" s="6">
        <f t="shared" si="184"/>
        <v>0.10439923711760149</v>
      </c>
      <c r="Y625">
        <f t="shared" si="185"/>
        <v>1.7898587404206807</v>
      </c>
      <c r="AA625">
        <f t="shared" si="190"/>
        <v>0.09392568960870441</v>
      </c>
      <c r="AB625">
        <f t="shared" si="186"/>
        <v>1.989443865960961</v>
      </c>
      <c r="AD625" s="6">
        <f t="shared" si="187"/>
        <v>4.271414327592186</v>
      </c>
      <c r="AE625" s="5">
        <f t="shared" si="172"/>
        <v>2.1834283580340785</v>
      </c>
      <c r="AH625" s="6">
        <f t="shared" si="188"/>
        <v>2.354303346772338</v>
      </c>
      <c r="AI625" s="6">
        <f t="shared" si="189"/>
        <v>2.6822541644197635</v>
      </c>
      <c r="AK625">
        <f t="shared" si="173"/>
        <v>250.28892329944716</v>
      </c>
      <c r="AL625">
        <v>283.82</v>
      </c>
      <c r="AQ625">
        <f t="shared" si="174"/>
        <v>0.9107536851224795</v>
      </c>
      <c r="AT625" s="1">
        <v>0.6791666666666667</v>
      </c>
      <c r="AU625">
        <v>283.82</v>
      </c>
      <c r="AV625">
        <v>395.078</v>
      </c>
      <c r="AW625">
        <v>28.445</v>
      </c>
      <c r="AX625">
        <v>3.40793</v>
      </c>
    </row>
    <row r="626" spans="8:50" ht="12.75">
      <c r="H626" t="s">
        <v>6</v>
      </c>
      <c r="I626" s="1">
        <v>0.6798611111111111</v>
      </c>
      <c r="J626">
        <v>813.69</v>
      </c>
      <c r="K626">
        <v>73.29989</v>
      </c>
      <c r="L626">
        <v>253.50847</v>
      </c>
      <c r="M626">
        <v>3.44354</v>
      </c>
      <c r="N626">
        <f t="shared" si="175"/>
        <v>3.443536879425964</v>
      </c>
      <c r="O626">
        <f t="shared" si="176"/>
        <v>16.700109999999995</v>
      </c>
      <c r="P626">
        <f t="shared" si="177"/>
        <v>0.052446499138614926</v>
      </c>
      <c r="Q626">
        <f t="shared" si="178"/>
        <v>16.75255649913861</v>
      </c>
      <c r="R626">
        <f t="shared" si="179"/>
        <v>73.2474435008614</v>
      </c>
      <c r="S626">
        <f t="shared" si="180"/>
        <v>3.4333075174662473</v>
      </c>
      <c r="T626">
        <f t="shared" si="181"/>
        <v>2.7639936697716174</v>
      </c>
      <c r="U626">
        <f t="shared" si="182"/>
        <v>3.0657875168436908</v>
      </c>
      <c r="V626">
        <f t="shared" si="183"/>
        <v>2.4681206813872634</v>
      </c>
      <c r="X626" s="6">
        <f t="shared" si="184"/>
        <v>0.10415699962067153</v>
      </c>
      <c r="Y626">
        <f t="shared" si="185"/>
        <v>1.78671010593265</v>
      </c>
      <c r="AA626">
        <f t="shared" si="190"/>
        <v>0.09361927249183681</v>
      </c>
      <c r="AB626">
        <f t="shared" si="186"/>
        <v>1.9878210850453248</v>
      </c>
      <c r="AD626" s="6">
        <f t="shared" si="187"/>
        <v>4.2364604360579445</v>
      </c>
      <c r="AE626" s="5">
        <f t="shared" si="172"/>
        <v>2.1791280640357145</v>
      </c>
      <c r="AH626" s="6">
        <f t="shared" si="188"/>
        <v>2.353427938173635</v>
      </c>
      <c r="AI626" s="6">
        <f t="shared" si="189"/>
        <v>2.6811667715810414</v>
      </c>
      <c r="AK626">
        <f t="shared" si="173"/>
        <v>246.58158255306557</v>
      </c>
      <c r="AL626">
        <v>280.69</v>
      </c>
      <c r="AQ626">
        <f t="shared" si="174"/>
        <v>0.8812437347613145</v>
      </c>
      <c r="AT626" s="1">
        <v>0.6798611111111111</v>
      </c>
      <c r="AU626">
        <v>280.69</v>
      </c>
      <c r="AV626">
        <v>390.897</v>
      </c>
      <c r="AW626">
        <v>28.061</v>
      </c>
      <c r="AX626">
        <v>3.44354</v>
      </c>
    </row>
    <row r="627" spans="8:50" ht="12.75">
      <c r="H627" t="s">
        <v>6</v>
      </c>
      <c r="I627" s="1">
        <v>0.6805555555555555</v>
      </c>
      <c r="J627">
        <v>812.71</v>
      </c>
      <c r="K627">
        <v>73.48401</v>
      </c>
      <c r="L627">
        <v>253.68428</v>
      </c>
      <c r="M627">
        <v>3.47995</v>
      </c>
      <c r="N627">
        <f t="shared" si="175"/>
        <v>3.479952378530355</v>
      </c>
      <c r="O627">
        <f t="shared" si="176"/>
        <v>16.515990000000002</v>
      </c>
      <c r="P627">
        <f t="shared" si="177"/>
        <v>0.053028859510077145</v>
      </c>
      <c r="Q627">
        <f t="shared" si="178"/>
        <v>16.56901885951008</v>
      </c>
      <c r="R627">
        <f t="shared" si="179"/>
        <v>73.43098114048992</v>
      </c>
      <c r="S627">
        <f t="shared" si="180"/>
        <v>3.46938296604054</v>
      </c>
      <c r="T627">
        <f t="shared" si="181"/>
        <v>2.7930363089719368</v>
      </c>
      <c r="U627">
        <f t="shared" si="182"/>
        <v>3.094599573662894</v>
      </c>
      <c r="V627">
        <f t="shared" si="183"/>
        <v>2.4913159070570425</v>
      </c>
      <c r="X627" s="6">
        <f t="shared" si="184"/>
        <v>0.10391186459963674</v>
      </c>
      <c r="Y627">
        <f t="shared" si="185"/>
        <v>1.7764549039585167</v>
      </c>
      <c r="AA627">
        <f t="shared" si="190"/>
        <v>0.093309061365222</v>
      </c>
      <c r="AB627">
        <f t="shared" si="186"/>
        <v>1.9783152755655082</v>
      </c>
      <c r="AD627" s="6">
        <f t="shared" si="187"/>
        <v>4.201448926407592</v>
      </c>
      <c r="AE627" s="5">
        <f t="shared" si="172"/>
        <v>2.166182261503847</v>
      </c>
      <c r="AH627" s="6">
        <f t="shared" si="188"/>
        <v>2.3451495624589676</v>
      </c>
      <c r="AI627" s="6">
        <f t="shared" si="189"/>
        <v>2.6708837489082984</v>
      </c>
      <c r="AK627">
        <f t="shared" si="173"/>
        <v>243.03310062958096</v>
      </c>
      <c r="AL627">
        <v>278.17</v>
      </c>
      <c r="AQ627">
        <f t="shared" si="174"/>
        <v>0.8267856944567846</v>
      </c>
      <c r="AT627" s="1">
        <v>0.6805555555555555</v>
      </c>
      <c r="AU627">
        <v>278.17</v>
      </c>
      <c r="AV627">
        <v>386.708</v>
      </c>
      <c r="AW627">
        <v>27.732</v>
      </c>
      <c r="AX627">
        <v>3.47995</v>
      </c>
    </row>
    <row r="628" spans="8:50" ht="12.75">
      <c r="H628" t="s">
        <v>6</v>
      </c>
      <c r="I628" s="1">
        <v>0.68125</v>
      </c>
      <c r="J628">
        <v>810.35</v>
      </c>
      <c r="K628">
        <v>73.66828</v>
      </c>
      <c r="L628">
        <v>253.85974</v>
      </c>
      <c r="M628">
        <v>3.5172</v>
      </c>
      <c r="N628">
        <f t="shared" si="175"/>
        <v>3.517202366152045</v>
      </c>
      <c r="O628">
        <f t="shared" si="176"/>
        <v>16.331720000000004</v>
      </c>
      <c r="P628">
        <f t="shared" si="177"/>
        <v>0.0536245402846003</v>
      </c>
      <c r="Q628">
        <f t="shared" si="178"/>
        <v>16.385344540284606</v>
      </c>
      <c r="R628">
        <f t="shared" si="179"/>
        <v>73.6146554597154</v>
      </c>
      <c r="S628">
        <f t="shared" si="180"/>
        <v>3.50627764226168</v>
      </c>
      <c r="T628">
        <f t="shared" si="181"/>
        <v>2.822738469644909</v>
      </c>
      <c r="U628">
        <f t="shared" si="182"/>
        <v>3.1240104109774096</v>
      </c>
      <c r="V628">
        <f t="shared" si="183"/>
        <v>2.514993182613179</v>
      </c>
      <c r="X628" s="6">
        <f t="shared" si="184"/>
        <v>0.103663785328344</v>
      </c>
      <c r="Y628">
        <f t="shared" si="185"/>
        <v>1.7719070013317677</v>
      </c>
      <c r="AA628">
        <f t="shared" si="190"/>
        <v>0.09299500858716601</v>
      </c>
      <c r="AB628">
        <f t="shared" si="186"/>
        <v>1.9751875912315966</v>
      </c>
      <c r="AD628" s="6">
        <f t="shared" si="187"/>
        <v>4.166382219198963</v>
      </c>
      <c r="AE628" s="5">
        <f t="shared" si="172"/>
        <v>2.160218786390787</v>
      </c>
      <c r="AH628" s="6">
        <f t="shared" si="188"/>
        <v>2.342818525300914</v>
      </c>
      <c r="AI628" s="6">
        <f t="shared" si="189"/>
        <v>2.667988240323831</v>
      </c>
      <c r="AK628">
        <f t="shared" si="173"/>
        <v>239.35409399814202</v>
      </c>
      <c r="AL628">
        <v>275.23</v>
      </c>
      <c r="AQ628">
        <f t="shared" si="174"/>
        <v>0.7890447494849808</v>
      </c>
      <c r="AT628" s="1">
        <v>0.68125</v>
      </c>
      <c r="AU628">
        <v>275.23</v>
      </c>
      <c r="AV628">
        <v>382.512</v>
      </c>
      <c r="AW628">
        <v>27.36</v>
      </c>
      <c r="AX628">
        <v>3.5172</v>
      </c>
    </row>
    <row r="629" spans="8:50" ht="12.75">
      <c r="H629" t="s">
        <v>6</v>
      </c>
      <c r="I629" s="1">
        <v>0.6819444444444445</v>
      </c>
      <c r="J629">
        <v>810.37</v>
      </c>
      <c r="K629">
        <v>73.8527</v>
      </c>
      <c r="L629">
        <v>254.03485</v>
      </c>
      <c r="M629">
        <v>3.55532</v>
      </c>
      <c r="N629">
        <f t="shared" si="175"/>
        <v>3.5553150528040756</v>
      </c>
      <c r="O629">
        <f t="shared" si="176"/>
        <v>16.1473</v>
      </c>
      <c r="P629">
        <f t="shared" si="177"/>
        <v>0.05423399185236736</v>
      </c>
      <c r="Q629">
        <f t="shared" si="178"/>
        <v>16.20153399185237</v>
      </c>
      <c r="R629">
        <f t="shared" si="179"/>
        <v>73.79846600814763</v>
      </c>
      <c r="S629">
        <f t="shared" si="180"/>
        <v>3.5440188944396094</v>
      </c>
      <c r="T629">
        <f t="shared" si="181"/>
        <v>2.853122168622749</v>
      </c>
      <c r="U629">
        <f t="shared" si="182"/>
        <v>3.154038500657275</v>
      </c>
      <c r="V629">
        <f t="shared" si="183"/>
        <v>2.539167378885505</v>
      </c>
      <c r="X629" s="6">
        <f t="shared" si="184"/>
        <v>0.10341270011557585</v>
      </c>
      <c r="Y629">
        <f t="shared" si="185"/>
        <v>1.757210178810249</v>
      </c>
      <c r="AA629">
        <f t="shared" si="190"/>
        <v>0.09267704854711672</v>
      </c>
      <c r="AB629">
        <f t="shared" si="186"/>
        <v>1.9607643112302713</v>
      </c>
      <c r="AD629" s="6">
        <f t="shared" si="187"/>
        <v>4.131260848553243</v>
      </c>
      <c r="AE629" s="5">
        <f t="shared" si="172"/>
        <v>2.1419068193950763</v>
      </c>
      <c r="AH629" s="6">
        <f t="shared" si="188"/>
        <v>2.329947335741699</v>
      </c>
      <c r="AI629" s="6">
        <f t="shared" si="189"/>
        <v>2.6520002326971577</v>
      </c>
      <c r="AK629">
        <f t="shared" si="173"/>
        <v>235.89963337225262</v>
      </c>
      <c r="AL629">
        <v>272.51</v>
      </c>
      <c r="AQ629">
        <f t="shared" si="174"/>
        <v>0.7421423526803441</v>
      </c>
      <c r="AT629" s="1">
        <v>0.6819444444444445</v>
      </c>
      <c r="AU629">
        <v>272.51</v>
      </c>
      <c r="AV629">
        <v>378.308</v>
      </c>
      <c r="AW629">
        <v>27.066</v>
      </c>
      <c r="AX629">
        <v>3.55532</v>
      </c>
    </row>
    <row r="630" spans="8:50" ht="12.75">
      <c r="H630" t="s">
        <v>6</v>
      </c>
      <c r="I630" s="1">
        <v>0.6826388888888889</v>
      </c>
      <c r="J630">
        <v>808.13</v>
      </c>
      <c r="K630">
        <v>74.03728</v>
      </c>
      <c r="L630">
        <v>254.20961</v>
      </c>
      <c r="M630">
        <v>3.59432</v>
      </c>
      <c r="N630">
        <f t="shared" si="175"/>
        <v>3.5943220581646145</v>
      </c>
      <c r="O630">
        <f t="shared" si="176"/>
        <v>15.962720000000004</v>
      </c>
      <c r="P630">
        <f t="shared" si="177"/>
        <v>0.05485771890785449</v>
      </c>
      <c r="Q630">
        <f t="shared" si="178"/>
        <v>16.01757771890786</v>
      </c>
      <c r="R630">
        <f t="shared" si="179"/>
        <v>73.98242228109214</v>
      </c>
      <c r="S630">
        <f t="shared" si="180"/>
        <v>3.5826373997994874</v>
      </c>
      <c r="T630">
        <f t="shared" si="181"/>
        <v>2.8842121026900354</v>
      </c>
      <c r="U630">
        <f t="shared" si="182"/>
        <v>3.1847047606863055</v>
      </c>
      <c r="V630">
        <f t="shared" si="183"/>
        <v>2.5638553359544844</v>
      </c>
      <c r="X630" s="6">
        <f t="shared" si="184"/>
        <v>0.10315853147559025</v>
      </c>
      <c r="Y630">
        <f t="shared" si="185"/>
        <v>1.7518546710023413</v>
      </c>
      <c r="AA630">
        <f t="shared" si="190"/>
        <v>0.09235509664492364</v>
      </c>
      <c r="AB630">
        <f t="shared" si="186"/>
        <v>1.9567816155730064</v>
      </c>
      <c r="AD630" s="6">
        <f t="shared" si="187"/>
        <v>4.096083455614831</v>
      </c>
      <c r="AE630" s="5">
        <f t="shared" si="172"/>
        <v>2.135006580832527</v>
      </c>
      <c r="AH630" s="6">
        <f t="shared" si="188"/>
        <v>2.3267885669304365</v>
      </c>
      <c r="AI630" s="6">
        <f t="shared" si="189"/>
        <v>2.6480765534122694</v>
      </c>
      <c r="AK630">
        <f t="shared" si="173"/>
        <v>232.23531105103336</v>
      </c>
      <c r="AL630">
        <v>269.05</v>
      </c>
      <c r="AQ630">
        <f t="shared" si="174"/>
        <v>0.7248891744175933</v>
      </c>
      <c r="AT630" s="1">
        <v>0.6826388888888889</v>
      </c>
      <c r="AU630">
        <v>269.05</v>
      </c>
      <c r="AV630">
        <v>374.097</v>
      </c>
      <c r="AW630">
        <v>26.703</v>
      </c>
      <c r="AX630">
        <v>3.59432</v>
      </c>
    </row>
    <row r="631" spans="8:50" ht="12.75">
      <c r="H631" t="s">
        <v>6</v>
      </c>
      <c r="I631" s="1">
        <v>0.6833333333333332</v>
      </c>
      <c r="J631">
        <v>803.05</v>
      </c>
      <c r="K631">
        <v>74.222</v>
      </c>
      <c r="L631">
        <v>254.38403</v>
      </c>
      <c r="M631">
        <v>3.63425</v>
      </c>
      <c r="N631">
        <f t="shared" si="175"/>
        <v>3.6342499833546094</v>
      </c>
      <c r="O631">
        <f t="shared" si="176"/>
        <v>15.778000000000006</v>
      </c>
      <c r="P631">
        <f t="shared" si="177"/>
        <v>0.05549614566238701</v>
      </c>
      <c r="Q631">
        <f t="shared" si="178"/>
        <v>15.833496145662393</v>
      </c>
      <c r="R631">
        <f t="shared" si="179"/>
        <v>74.1665038543376</v>
      </c>
      <c r="S631">
        <f t="shared" si="180"/>
        <v>3.6221588171601455</v>
      </c>
      <c r="T631">
        <f t="shared" si="181"/>
        <v>2.916028928549514</v>
      </c>
      <c r="U631">
        <f t="shared" si="182"/>
        <v>3.216025916883348</v>
      </c>
      <c r="V631">
        <f t="shared" si="183"/>
        <v>2.5890705189866305</v>
      </c>
      <c r="X631" s="6">
        <f t="shared" si="184"/>
        <v>0.10290124128269154</v>
      </c>
      <c r="Y631">
        <f t="shared" si="185"/>
        <v>1.7580880866304993</v>
      </c>
      <c r="AA631">
        <f t="shared" si="190"/>
        <v>0.09202911922109151</v>
      </c>
      <c r="AB631">
        <f t="shared" si="186"/>
        <v>1.965784829081893</v>
      </c>
      <c r="AD631" s="6">
        <f t="shared" si="187"/>
        <v>4.060854413829264</v>
      </c>
      <c r="AE631" s="5">
        <f t="shared" si="172"/>
        <v>2.1422516823947544</v>
      </c>
      <c r="AH631" s="6">
        <f t="shared" si="188"/>
        <v>2.3356316497794447</v>
      </c>
      <c r="AI631" s="6">
        <f t="shared" si="189"/>
        <v>2.6590610296631083</v>
      </c>
      <c r="AK631">
        <f t="shared" si="173"/>
        <v>228.31548881299537</v>
      </c>
      <c r="AL631">
        <v>264.74</v>
      </c>
      <c r="AQ631">
        <f t="shared" si="174"/>
        <v>0.741925440952804</v>
      </c>
      <c r="AT631" s="1">
        <v>0.6833333333333332</v>
      </c>
      <c r="AU631">
        <v>264.74</v>
      </c>
      <c r="AV631">
        <v>369.879</v>
      </c>
      <c r="AW631">
        <v>26.271</v>
      </c>
      <c r="AX631">
        <v>3.63425</v>
      </c>
    </row>
    <row r="632" spans="8:50" ht="12.75">
      <c r="H632" t="s">
        <v>6</v>
      </c>
      <c r="I632" s="1">
        <v>0.6840277777777778</v>
      </c>
      <c r="J632">
        <v>799.73</v>
      </c>
      <c r="K632">
        <v>74.40686</v>
      </c>
      <c r="L632">
        <v>254.5581</v>
      </c>
      <c r="M632">
        <v>3.67513</v>
      </c>
      <c r="N632">
        <f t="shared" si="175"/>
        <v>3.6751309278663937</v>
      </c>
      <c r="O632">
        <f t="shared" si="176"/>
        <v>15.593140000000005</v>
      </c>
      <c r="P632">
        <f t="shared" si="177"/>
        <v>0.056149783983156336</v>
      </c>
      <c r="Q632">
        <f t="shared" si="178"/>
        <v>15.649289783983162</v>
      </c>
      <c r="R632">
        <f t="shared" si="179"/>
        <v>74.35071021601684</v>
      </c>
      <c r="S632">
        <f t="shared" si="180"/>
        <v>3.662614196086199</v>
      </c>
      <c r="T632">
        <f t="shared" si="181"/>
        <v>2.9485976427386653</v>
      </c>
      <c r="U632">
        <f t="shared" si="182"/>
        <v>3.2480227637870938</v>
      </c>
      <c r="V632">
        <f t="shared" si="183"/>
        <v>2.614829668682569</v>
      </c>
      <c r="X632" s="6">
        <f t="shared" si="184"/>
        <v>0.10264076224383381</v>
      </c>
      <c r="Y632">
        <f t="shared" si="185"/>
        <v>1.7567700979203107</v>
      </c>
      <c r="AA632">
        <f t="shared" si="190"/>
        <v>0.0916990468264091</v>
      </c>
      <c r="AB632">
        <f t="shared" si="186"/>
        <v>1.966391453109245</v>
      </c>
      <c r="AD632" s="6">
        <f t="shared" si="187"/>
        <v>4.025574303879019</v>
      </c>
      <c r="AE632" s="5">
        <f t="shared" si="172"/>
        <v>2.140317293365088</v>
      </c>
      <c r="AH632" s="6">
        <f t="shared" si="188"/>
        <v>2.336632001524286</v>
      </c>
      <c r="AI632" s="6">
        <f t="shared" si="189"/>
        <v>2.660303621208536</v>
      </c>
      <c r="AK632">
        <f t="shared" si="173"/>
        <v>224.56356117540315</v>
      </c>
      <c r="AL632">
        <v>260.36</v>
      </c>
      <c r="AQ632">
        <f t="shared" si="174"/>
        <v>0.761859762167685</v>
      </c>
      <c r="AT632" s="1">
        <v>0.6840277777777778</v>
      </c>
      <c r="AU632">
        <v>260.36</v>
      </c>
      <c r="AV632">
        <v>365.653</v>
      </c>
      <c r="AW632">
        <v>25.891</v>
      </c>
      <c r="AX632">
        <v>3.67513</v>
      </c>
    </row>
    <row r="633" spans="8:50" ht="12.75">
      <c r="H633" t="s">
        <v>6</v>
      </c>
      <c r="I633" s="1">
        <v>0.6847222222222222</v>
      </c>
      <c r="J633">
        <v>796.38</v>
      </c>
      <c r="K633">
        <v>74.59187</v>
      </c>
      <c r="L633">
        <v>254.73184</v>
      </c>
      <c r="M633">
        <v>3.717</v>
      </c>
      <c r="N633">
        <f t="shared" si="175"/>
        <v>3.7170007726060437</v>
      </c>
      <c r="O633">
        <f t="shared" si="176"/>
        <v>15.40813</v>
      </c>
      <c r="P633">
        <f t="shared" si="177"/>
        <v>0.056819205894197596</v>
      </c>
      <c r="Q633">
        <f t="shared" si="178"/>
        <v>15.464949205894197</v>
      </c>
      <c r="R633">
        <f t="shared" si="179"/>
        <v>74.5350507941058</v>
      </c>
      <c r="S633">
        <f t="shared" si="180"/>
        <v>3.7040382691341884</v>
      </c>
      <c r="T633">
        <f t="shared" si="181"/>
        <v>2.981946206797762</v>
      </c>
      <c r="U633">
        <f t="shared" si="182"/>
        <v>3.280718771682872</v>
      </c>
      <c r="V633">
        <f t="shared" si="183"/>
        <v>2.6411516798601253</v>
      </c>
      <c r="X633" s="6">
        <f t="shared" si="184"/>
        <v>0.10237701054747114</v>
      </c>
      <c r="Y633">
        <f t="shared" si="185"/>
        <v>1.7553488344407084</v>
      </c>
      <c r="AA633">
        <f t="shared" si="190"/>
        <v>0.09136479028845647</v>
      </c>
      <c r="AB633">
        <f t="shared" si="186"/>
        <v>1.9669214537750959</v>
      </c>
      <c r="AD633" s="6">
        <f t="shared" si="187"/>
        <v>3.9902418114771554</v>
      </c>
      <c r="AE633" s="5">
        <f t="shared" si="172"/>
        <v>2.138281599545661</v>
      </c>
      <c r="AH633" s="6">
        <f t="shared" si="188"/>
        <v>2.3375135372800973</v>
      </c>
      <c r="AI633" s="6">
        <f t="shared" si="189"/>
        <v>2.661398624923791</v>
      </c>
      <c r="AK633">
        <f t="shared" si="173"/>
        <v>220.81472586002315</v>
      </c>
      <c r="AL633">
        <v>256.32</v>
      </c>
      <c r="AQ633">
        <f t="shared" si="174"/>
        <v>0.7678881051134584</v>
      </c>
      <c r="AT633" s="1">
        <v>0.6847222222222222</v>
      </c>
      <c r="AU633">
        <v>256.32</v>
      </c>
      <c r="AV633">
        <v>361.421</v>
      </c>
      <c r="AW633">
        <v>25.498</v>
      </c>
      <c r="AX633">
        <v>3.717</v>
      </c>
    </row>
    <row r="634" spans="8:50" ht="12.75">
      <c r="H634" t="s">
        <v>6</v>
      </c>
      <c r="I634" s="1">
        <v>0.6854166666666667</v>
      </c>
      <c r="J634">
        <v>793.26</v>
      </c>
      <c r="K634">
        <v>74.77702</v>
      </c>
      <c r="L634">
        <v>254.90525</v>
      </c>
      <c r="M634">
        <v>3.75989</v>
      </c>
      <c r="N634">
        <f t="shared" si="175"/>
        <v>3.7598925068313607</v>
      </c>
      <c r="O634">
        <f t="shared" si="176"/>
        <v>15.222980000000007</v>
      </c>
      <c r="P634">
        <f t="shared" si="177"/>
        <v>0.05750493684603002</v>
      </c>
      <c r="Q634">
        <f t="shared" si="178"/>
        <v>15.280484936846037</v>
      </c>
      <c r="R634">
        <f t="shared" si="179"/>
        <v>74.71951506315396</v>
      </c>
      <c r="S634">
        <f t="shared" si="180"/>
        <v>3.7464628443368064</v>
      </c>
      <c r="T634">
        <f t="shared" si="181"/>
        <v>3.0161002278710978</v>
      </c>
      <c r="U634">
        <f t="shared" si="182"/>
        <v>3.314134853528351</v>
      </c>
      <c r="V634">
        <f t="shared" si="183"/>
        <v>2.6680533885534485</v>
      </c>
      <c r="X634" s="6">
        <f t="shared" si="184"/>
        <v>0.1021099284494266</v>
      </c>
      <c r="Y634">
        <f t="shared" si="185"/>
        <v>1.75275675610069</v>
      </c>
      <c r="AA634">
        <f t="shared" si="190"/>
        <v>0.09102629475492946</v>
      </c>
      <c r="AB634">
        <f t="shared" si="186"/>
        <v>1.966177657088457</v>
      </c>
      <c r="AD634" s="6">
        <f t="shared" si="187"/>
        <v>3.9548594568766635</v>
      </c>
      <c r="AE634" s="5">
        <f t="shared" si="172"/>
        <v>2.13484547756273</v>
      </c>
      <c r="AH634" s="6">
        <f t="shared" si="188"/>
        <v>2.33717490400414</v>
      </c>
      <c r="AI634" s="6">
        <f t="shared" si="189"/>
        <v>2.660977990034239</v>
      </c>
      <c r="AK634">
        <f t="shared" si="173"/>
        <v>217.09247335675659</v>
      </c>
      <c r="AL634">
        <v>253.09</v>
      </c>
      <c r="AQ634">
        <f t="shared" si="174"/>
        <v>0.7405055405549492</v>
      </c>
      <c r="AT634" s="1">
        <v>0.6854166666666667</v>
      </c>
      <c r="AU634">
        <v>253.09</v>
      </c>
      <c r="AV634">
        <v>357.182</v>
      </c>
      <c r="AW634">
        <v>25.093</v>
      </c>
      <c r="AX634">
        <v>3.75989</v>
      </c>
    </row>
    <row r="635" spans="8:50" ht="12.75">
      <c r="H635" t="s">
        <v>6</v>
      </c>
      <c r="I635" s="1">
        <v>0.686111111111111</v>
      </c>
      <c r="J635">
        <v>790.12</v>
      </c>
      <c r="K635">
        <v>74.9623</v>
      </c>
      <c r="L635">
        <v>255.07834</v>
      </c>
      <c r="M635">
        <v>3.80384</v>
      </c>
      <c r="N635">
        <f t="shared" si="175"/>
        <v>3.8038405773855226</v>
      </c>
      <c r="O635">
        <f t="shared" si="176"/>
        <v>15.037700000000001</v>
      </c>
      <c r="P635">
        <f t="shared" si="177"/>
        <v>0.0582075252158289</v>
      </c>
      <c r="Q635">
        <f t="shared" si="178"/>
        <v>15.09590752521583</v>
      </c>
      <c r="R635">
        <f t="shared" si="179"/>
        <v>74.90409247478416</v>
      </c>
      <c r="S635">
        <f t="shared" si="180"/>
        <v>3.7899211053703987</v>
      </c>
      <c r="T635">
        <f t="shared" si="181"/>
        <v>3.05108642056868</v>
      </c>
      <c r="U635">
        <f t="shared" si="182"/>
        <v>3.348292761446481</v>
      </c>
      <c r="V635">
        <f t="shared" si="183"/>
        <v>2.69555230636901</v>
      </c>
      <c r="X635" s="6">
        <f t="shared" si="184"/>
        <v>0.10183945651395501</v>
      </c>
      <c r="Y635">
        <f t="shared" si="185"/>
        <v>1.7500244753718095</v>
      </c>
      <c r="AA635">
        <f t="shared" si="190"/>
        <v>0.09068350459465951</v>
      </c>
      <c r="AB635">
        <f t="shared" si="186"/>
        <v>1.9653137828605716</v>
      </c>
      <c r="AD635" s="6">
        <f t="shared" si="187"/>
        <v>3.919429782400837</v>
      </c>
      <c r="AE635" s="5">
        <f t="shared" si="172"/>
        <v>2.1312656871424767</v>
      </c>
      <c r="AH635" s="6">
        <f t="shared" si="188"/>
        <v>2.3366820463130447</v>
      </c>
      <c r="AI635" s="6">
        <f t="shared" si="189"/>
        <v>2.660365784574297</v>
      </c>
      <c r="AK635">
        <f t="shared" si="173"/>
        <v>213.37460089696626</v>
      </c>
      <c r="AL635">
        <v>249.94</v>
      </c>
      <c r="AQ635">
        <f t="shared" si="174"/>
        <v>0.7096001672010992</v>
      </c>
      <c r="AT635" s="1">
        <v>0.686111111111111</v>
      </c>
      <c r="AU635">
        <v>249.94</v>
      </c>
      <c r="AV635">
        <v>352.935</v>
      </c>
      <c r="AW635">
        <v>24.721</v>
      </c>
      <c r="AX635">
        <v>3.80384</v>
      </c>
    </row>
    <row r="636" spans="8:50" ht="12.75">
      <c r="H636" t="s">
        <v>6</v>
      </c>
      <c r="I636" s="1">
        <v>0.6868055555555556</v>
      </c>
      <c r="J636">
        <v>786.63</v>
      </c>
      <c r="K636">
        <v>75.14772</v>
      </c>
      <c r="L636">
        <v>255.2511</v>
      </c>
      <c r="M636">
        <v>3.84889</v>
      </c>
      <c r="N636">
        <f t="shared" si="175"/>
        <v>3.8488858859906654</v>
      </c>
      <c r="O636">
        <f t="shared" si="176"/>
        <v>14.852279999999993</v>
      </c>
      <c r="P636">
        <f t="shared" si="177"/>
        <v>0.058927622144864106</v>
      </c>
      <c r="Q636">
        <f t="shared" si="178"/>
        <v>14.911207622144858</v>
      </c>
      <c r="R636">
        <f t="shared" si="179"/>
        <v>75.08879237785514</v>
      </c>
      <c r="S636">
        <f t="shared" si="180"/>
        <v>3.8344525455194103</v>
      </c>
      <c r="T636">
        <f t="shared" si="181"/>
        <v>3.0869365790678867</v>
      </c>
      <c r="U636">
        <f t="shared" si="182"/>
        <v>3.383218937122077</v>
      </c>
      <c r="V636">
        <f t="shared" si="183"/>
        <v>2.7236697202579707</v>
      </c>
      <c r="X636" s="6">
        <f t="shared" si="184"/>
        <v>0.10156550382097776</v>
      </c>
      <c r="Y636">
        <f t="shared" si="185"/>
        <v>1.7484855781108997</v>
      </c>
      <c r="AA636">
        <f t="shared" si="190"/>
        <v>0.09033632571335522</v>
      </c>
      <c r="AB636">
        <f t="shared" si="186"/>
        <v>1.9658295515365756</v>
      </c>
      <c r="AD636" s="6">
        <f t="shared" si="187"/>
        <v>3.8839515250441643</v>
      </c>
      <c r="AE636" s="5">
        <f t="shared" si="172"/>
        <v>2.1291673099437247</v>
      </c>
      <c r="AH636" s="6">
        <f t="shared" si="188"/>
        <v>2.3374069984176544</v>
      </c>
      <c r="AI636" s="6">
        <f t="shared" si="189"/>
        <v>2.661266287183178</v>
      </c>
      <c r="AK636">
        <f t="shared" si="173"/>
        <v>209.63287470787148</v>
      </c>
      <c r="AL636">
        <v>245.99</v>
      </c>
      <c r="AQ636">
        <f t="shared" si="174"/>
        <v>0.7114612310653671</v>
      </c>
      <c r="AT636" s="1">
        <v>0.6868055555555556</v>
      </c>
      <c r="AU636">
        <v>245.99</v>
      </c>
      <c r="AV636">
        <v>348.682</v>
      </c>
      <c r="AW636">
        <v>24.333</v>
      </c>
      <c r="AX636">
        <v>3.84889</v>
      </c>
    </row>
    <row r="637" spans="8:50" ht="12.75">
      <c r="H637" t="s">
        <v>6</v>
      </c>
      <c r="I637" s="1">
        <v>0.6875</v>
      </c>
      <c r="J637">
        <v>783.36</v>
      </c>
      <c r="K637">
        <v>75.33327</v>
      </c>
      <c r="L637">
        <v>255.42354</v>
      </c>
      <c r="M637">
        <v>3.89507</v>
      </c>
      <c r="N637">
        <f t="shared" si="175"/>
        <v>3.8950664026202846</v>
      </c>
      <c r="O637">
        <f t="shared" si="176"/>
        <v>14.666730000000001</v>
      </c>
      <c r="P637">
        <f t="shared" si="177"/>
        <v>0.05966583142196188</v>
      </c>
      <c r="Q637">
        <f t="shared" si="178"/>
        <v>14.726395831421963</v>
      </c>
      <c r="R637">
        <f t="shared" si="179"/>
        <v>75.27360416857803</v>
      </c>
      <c r="S637">
        <f t="shared" si="180"/>
        <v>3.8800936790101743</v>
      </c>
      <c r="T637">
        <f t="shared" si="181"/>
        <v>3.12368009924716</v>
      </c>
      <c r="U637">
        <f t="shared" si="182"/>
        <v>3.4189371925767</v>
      </c>
      <c r="V637">
        <f t="shared" si="183"/>
        <v>2.7524248001538494</v>
      </c>
      <c r="X637" s="6">
        <f t="shared" si="184"/>
        <v>0.10128800626031767</v>
      </c>
      <c r="Y637">
        <f t="shared" si="185"/>
        <v>1.7458183768035132</v>
      </c>
      <c r="AA637">
        <f t="shared" si="190"/>
        <v>0.08998469951688962</v>
      </c>
      <c r="AB637">
        <f t="shared" si="186"/>
        <v>1.965116999094516</v>
      </c>
      <c r="AD637" s="6">
        <f t="shared" si="187"/>
        <v>3.8484272662560413</v>
      </c>
      <c r="AE637" s="5">
        <f t="shared" si="172"/>
        <v>2.125724201225857</v>
      </c>
      <c r="AH637" s="6">
        <f t="shared" si="188"/>
        <v>2.3369591203801896</v>
      </c>
      <c r="AI637" s="6">
        <f t="shared" si="189"/>
        <v>2.6607099534079772</v>
      </c>
      <c r="AK637">
        <f t="shared" si="173"/>
        <v>205.91745083175928</v>
      </c>
      <c r="AL637">
        <v>241.82</v>
      </c>
      <c r="AQ637">
        <f t="shared" si="174"/>
        <v>0.7224027255219527</v>
      </c>
      <c r="AT637" s="1">
        <v>0.6875</v>
      </c>
      <c r="AU637">
        <v>241.82</v>
      </c>
      <c r="AV637">
        <v>344.422</v>
      </c>
      <c r="AW637">
        <v>23.94</v>
      </c>
      <c r="AX637">
        <v>3.89507</v>
      </c>
    </row>
    <row r="638" spans="8:50" ht="12.75">
      <c r="H638" t="s">
        <v>6</v>
      </c>
      <c r="I638" s="1">
        <v>0.6881944444444444</v>
      </c>
      <c r="J638">
        <v>777.75</v>
      </c>
      <c r="K638">
        <v>75.51895</v>
      </c>
      <c r="L638">
        <v>255.59567</v>
      </c>
      <c r="M638">
        <v>3.94243</v>
      </c>
      <c r="N638">
        <f t="shared" si="175"/>
        <v>3.942424419312531</v>
      </c>
      <c r="O638">
        <f t="shared" si="176"/>
        <v>14.481049999999996</v>
      </c>
      <c r="P638">
        <f t="shared" si="177"/>
        <v>0.06042282538677493</v>
      </c>
      <c r="Q638">
        <f t="shared" si="178"/>
        <v>14.541472825386771</v>
      </c>
      <c r="R638">
        <f t="shared" si="179"/>
        <v>75.45852717461322</v>
      </c>
      <c r="S638">
        <f t="shared" si="180"/>
        <v>3.926885206316991</v>
      </c>
      <c r="T638">
        <f t="shared" si="181"/>
        <v>3.161349747135396</v>
      </c>
      <c r="U638">
        <f t="shared" si="182"/>
        <v>3.455474320150925</v>
      </c>
      <c r="V638">
        <f t="shared" si="183"/>
        <v>2.781839115304193</v>
      </c>
      <c r="X638" s="6">
        <f t="shared" si="184"/>
        <v>0.10100688254518798</v>
      </c>
      <c r="Y638">
        <f t="shared" si="185"/>
        <v>1.7523248834931628</v>
      </c>
      <c r="AA638">
        <f t="shared" si="190"/>
        <v>0.08962854725160105</v>
      </c>
      <c r="AB638">
        <f t="shared" si="186"/>
        <v>1.9747823557950437</v>
      </c>
      <c r="AD638" s="6">
        <f t="shared" si="187"/>
        <v>3.8128576956530242</v>
      </c>
      <c r="AE638" s="5">
        <f t="shared" si="172"/>
        <v>2.1334807941600906</v>
      </c>
      <c r="AH638" s="6">
        <f t="shared" si="188"/>
        <v>2.345910003814787</v>
      </c>
      <c r="AI638" s="6">
        <f t="shared" si="189"/>
        <v>2.67182833465467</v>
      </c>
      <c r="AK638">
        <f t="shared" si="173"/>
        <v>202.0127273180006</v>
      </c>
      <c r="AL638">
        <v>237.68</v>
      </c>
      <c r="AQ638">
        <f t="shared" si="174"/>
        <v>0.7321269937171553</v>
      </c>
      <c r="AT638" s="1">
        <v>0.6881944444444444</v>
      </c>
      <c r="AU638">
        <v>237.68</v>
      </c>
      <c r="AV638">
        <v>340.156</v>
      </c>
      <c r="AW638">
        <v>23.526</v>
      </c>
      <c r="AX638">
        <v>3.94243</v>
      </c>
    </row>
    <row r="639" spans="8:50" ht="12.75">
      <c r="H639" t="s">
        <v>6</v>
      </c>
      <c r="I639" s="1">
        <v>0.688888888888889</v>
      </c>
      <c r="J639">
        <v>776.34</v>
      </c>
      <c r="K639">
        <v>75.70476</v>
      </c>
      <c r="L639">
        <v>255.76749</v>
      </c>
      <c r="M639">
        <v>3.991</v>
      </c>
      <c r="N639">
        <f t="shared" si="175"/>
        <v>3.991004327545365</v>
      </c>
      <c r="O639">
        <f t="shared" si="176"/>
        <v>14.295240000000007</v>
      </c>
      <c r="P639">
        <f t="shared" si="177"/>
        <v>0.061199309327755975</v>
      </c>
      <c r="Q639">
        <f t="shared" si="178"/>
        <v>14.356439309327763</v>
      </c>
      <c r="R639">
        <f t="shared" si="179"/>
        <v>75.64356069067223</v>
      </c>
      <c r="S639">
        <f t="shared" si="180"/>
        <v>3.974869807801145</v>
      </c>
      <c r="T639">
        <f t="shared" si="181"/>
        <v>3.1999798826749575</v>
      </c>
      <c r="U639">
        <f t="shared" si="182"/>
        <v>3.492858334448636</v>
      </c>
      <c r="V639">
        <f t="shared" si="183"/>
        <v>2.81193521894299</v>
      </c>
      <c r="X639" s="6">
        <f t="shared" si="184"/>
        <v>0.10072204860541847</v>
      </c>
      <c r="Y639">
        <f t="shared" si="185"/>
        <v>1.7416963502475777</v>
      </c>
      <c r="AA639">
        <f t="shared" si="190"/>
        <v>0.08926778834050399</v>
      </c>
      <c r="AB639">
        <f t="shared" si="186"/>
        <v>1.9651794640230702</v>
      </c>
      <c r="AD639" s="6">
        <f t="shared" si="187"/>
        <v>3.777243523761806</v>
      </c>
      <c r="AE639" s="5">
        <f t="shared" si="172"/>
        <v>2.120406981400475</v>
      </c>
      <c r="AH639" s="6">
        <f t="shared" si="188"/>
        <v>2.3372712845268793</v>
      </c>
      <c r="AI639" s="6">
        <f t="shared" si="189"/>
        <v>2.661097709546218</v>
      </c>
      <c r="AK639">
        <f t="shared" si="173"/>
        <v>198.46909024376052</v>
      </c>
      <c r="AL639">
        <v>234.38</v>
      </c>
      <c r="AQ639">
        <f t="shared" si="174"/>
        <v>0.7066963092016987</v>
      </c>
      <c r="AT639" s="1">
        <v>0.688888888888889</v>
      </c>
      <c r="AU639">
        <v>234.38</v>
      </c>
      <c r="AV639">
        <v>335.883</v>
      </c>
      <c r="AW639">
        <v>23.21</v>
      </c>
      <c r="AX639">
        <v>3.991</v>
      </c>
    </row>
    <row r="640" spans="8:50" ht="12.75">
      <c r="H640" t="s">
        <v>6</v>
      </c>
      <c r="I640" s="1">
        <v>0.6895833333333333</v>
      </c>
      <c r="J640">
        <v>771</v>
      </c>
      <c r="K640">
        <v>75.89069</v>
      </c>
      <c r="L640">
        <v>255.93901</v>
      </c>
      <c r="M640">
        <v>4.04085</v>
      </c>
      <c r="N640">
        <f t="shared" si="175"/>
        <v>4.04085003359324</v>
      </c>
      <c r="O640">
        <f t="shared" si="176"/>
        <v>14.109309999999994</v>
      </c>
      <c r="P640">
        <f t="shared" si="177"/>
        <v>0.06199598009754407</v>
      </c>
      <c r="Q640">
        <f t="shared" si="178"/>
        <v>14.171305980097538</v>
      </c>
      <c r="R640">
        <f t="shared" si="179"/>
        <v>75.82869401990246</v>
      </c>
      <c r="S640">
        <f t="shared" si="180"/>
        <v>4.024089583069245</v>
      </c>
      <c r="T640">
        <f t="shared" si="181"/>
        <v>3.239604398270056</v>
      </c>
      <c r="U640">
        <f t="shared" si="182"/>
        <v>3.531116461791135</v>
      </c>
      <c r="V640">
        <f t="shared" si="183"/>
        <v>2.842735029695166</v>
      </c>
      <c r="X640" s="6">
        <f t="shared" si="184"/>
        <v>0.10043343308447622</v>
      </c>
      <c r="Y640">
        <f t="shared" si="185"/>
        <v>1.7465507890022713</v>
      </c>
      <c r="AA640">
        <f t="shared" si="190"/>
        <v>0.08890236010029527</v>
      </c>
      <c r="AB640">
        <f t="shared" si="186"/>
        <v>1.9730870091413486</v>
      </c>
      <c r="AD640" s="6">
        <f t="shared" si="187"/>
        <v>3.7415874014363437</v>
      </c>
      <c r="AE640" s="5">
        <f t="shared" si="172"/>
        <v>2.1262160984250165</v>
      </c>
      <c r="AH640" s="6">
        <f t="shared" si="188"/>
        <v>2.3444794493093877</v>
      </c>
      <c r="AI640" s="6">
        <f t="shared" si="189"/>
        <v>2.6700513647609805</v>
      </c>
      <c r="AK640">
        <f t="shared" si="173"/>
        <v>194.60741262681748</v>
      </c>
      <c r="AL640">
        <v>229.95</v>
      </c>
      <c r="AQ640">
        <f t="shared" si="174"/>
        <v>0.728526901613215</v>
      </c>
      <c r="AT640" s="1">
        <v>0.6895833333333333</v>
      </c>
      <c r="AU640">
        <v>229.95</v>
      </c>
      <c r="AV640">
        <v>331.604</v>
      </c>
      <c r="AW640">
        <v>22.821</v>
      </c>
      <c r="AX640">
        <v>4.04085</v>
      </c>
    </row>
    <row r="641" spans="8:50" ht="12.75">
      <c r="H641" t="s">
        <v>6</v>
      </c>
      <c r="I641" s="1">
        <v>0.6902777777777778</v>
      </c>
      <c r="J641">
        <v>767.8</v>
      </c>
      <c r="K641">
        <v>76.07675</v>
      </c>
      <c r="L641">
        <v>256.11022</v>
      </c>
      <c r="M641">
        <v>4.09201</v>
      </c>
      <c r="N641">
        <f t="shared" si="175"/>
        <v>4.092013102760347</v>
      </c>
      <c r="O641">
        <f t="shared" si="176"/>
        <v>13.923249999999996</v>
      </c>
      <c r="P641">
        <f t="shared" si="177"/>
        <v>0.06281365619655255</v>
      </c>
      <c r="Q641">
        <f t="shared" si="178"/>
        <v>13.98606365619655</v>
      </c>
      <c r="R641">
        <f t="shared" si="179"/>
        <v>76.01393634380345</v>
      </c>
      <c r="S641">
        <f t="shared" si="180"/>
        <v>4.074594083671259</v>
      </c>
      <c r="T641">
        <f t="shared" si="181"/>
        <v>3.280263185532422</v>
      </c>
      <c r="U641">
        <f t="shared" si="182"/>
        <v>3.5702813625362766</v>
      </c>
      <c r="V641">
        <f t="shared" si="183"/>
        <v>2.8742648408717346</v>
      </c>
      <c r="X641" s="6">
        <f t="shared" si="184"/>
        <v>0.10014093074636621</v>
      </c>
      <c r="Y641">
        <f t="shared" si="185"/>
        <v>1.7426019054839457</v>
      </c>
      <c r="AA641">
        <f t="shared" si="190"/>
        <v>0.08853215884603421</v>
      </c>
      <c r="AB641">
        <f t="shared" si="186"/>
        <v>1.971100434126266</v>
      </c>
      <c r="AD641" s="6">
        <f t="shared" si="187"/>
        <v>3.7058881684248184</v>
      </c>
      <c r="AE641" s="5">
        <f t="shared" si="172"/>
        <v>2.1213425719020695</v>
      </c>
      <c r="AH641" s="6">
        <f t="shared" si="188"/>
        <v>2.342661527004559</v>
      </c>
      <c r="AI641" s="6">
        <f t="shared" si="189"/>
        <v>2.667793224164062</v>
      </c>
      <c r="AK641">
        <f t="shared" si="173"/>
        <v>190.93136298158691</v>
      </c>
      <c r="AL641">
        <v>226.24</v>
      </c>
      <c r="AQ641">
        <f t="shared" si="174"/>
        <v>0.7200922450332197</v>
      </c>
      <c r="AT641" s="1">
        <v>0.6902777777777778</v>
      </c>
      <c r="AU641">
        <v>226.24</v>
      </c>
      <c r="AV641">
        <v>327.318</v>
      </c>
      <c r="AW641">
        <v>22.45</v>
      </c>
      <c r="AX641">
        <v>4.09201</v>
      </c>
    </row>
    <row r="642" spans="8:50" ht="12.75">
      <c r="H642" t="s">
        <v>6</v>
      </c>
      <c r="I642" s="1">
        <v>0.6909722222222222</v>
      </c>
      <c r="J642">
        <v>765.09</v>
      </c>
      <c r="K642">
        <v>76.26293</v>
      </c>
      <c r="L642">
        <v>256.28114</v>
      </c>
      <c r="M642">
        <v>4.14454</v>
      </c>
      <c r="N642">
        <f t="shared" si="175"/>
        <v>4.144542179798963</v>
      </c>
      <c r="O642">
        <f t="shared" si="176"/>
        <v>13.737070000000003</v>
      </c>
      <c r="P642">
        <f t="shared" si="177"/>
        <v>0.06365310858759392</v>
      </c>
      <c r="Q642">
        <f t="shared" si="178"/>
        <v>13.800723108587597</v>
      </c>
      <c r="R642">
        <f t="shared" si="179"/>
        <v>76.19927689141241</v>
      </c>
      <c r="S642">
        <f t="shared" si="180"/>
        <v>4.126429855712826</v>
      </c>
      <c r="T642">
        <f t="shared" si="181"/>
        <v>3.3219937165325555</v>
      </c>
      <c r="U642">
        <f t="shared" si="182"/>
        <v>3.610382977137341</v>
      </c>
      <c r="V642">
        <f t="shared" si="183"/>
        <v>2.906548756117044</v>
      </c>
      <c r="X642" s="6">
        <f t="shared" si="184"/>
        <v>0.09984446444040976</v>
      </c>
      <c r="Y642">
        <f t="shared" si="185"/>
        <v>1.7364810173661342</v>
      </c>
      <c r="AA642">
        <f t="shared" si="190"/>
        <v>0.08815711845328145</v>
      </c>
      <c r="AB642">
        <f t="shared" si="186"/>
        <v>1.9666933338087795</v>
      </c>
      <c r="AD642" s="6">
        <f t="shared" si="187"/>
        <v>3.6701485255292328</v>
      </c>
      <c r="AE642" s="5">
        <f aca="true" t="shared" si="191" ref="AE642:AE705">-$AD642*LN($J642/$D$12)</f>
        <v>2.113861254006146</v>
      </c>
      <c r="AH642" s="6">
        <f t="shared" si="188"/>
        <v>2.3386189033508904</v>
      </c>
      <c r="AI642" s="6">
        <f t="shared" si="189"/>
        <v>2.662771660499781</v>
      </c>
      <c r="AK642">
        <f aca="true" t="shared" si="192" ref="AK642:AK705">$AM$2*$D$12*SIN(RADIANS(90-$K642))*EXP(-$AN$2*$M642*($AO$2+$AP$2*($AH642-1)))</f>
        <v>187.30272332873358</v>
      </c>
      <c r="AL642">
        <v>222.66</v>
      </c>
      <c r="AQ642">
        <f aca="true" t="shared" si="193" ref="AQ642:AQ705">1-((1/$AP$2)*((1/($AN$2*$M642))*LN($AL642/($AM$2*$D$12*SIN(RADIANS(90-$K642))))+$AO$2))</f>
        <v>0.7060497834640942</v>
      </c>
      <c r="AT642" s="1">
        <v>0.6909722222222222</v>
      </c>
      <c r="AU642">
        <v>222.66</v>
      </c>
      <c r="AV642">
        <v>323.026</v>
      </c>
      <c r="AW642">
        <v>22.074</v>
      </c>
      <c r="AX642">
        <v>4.14454</v>
      </c>
    </row>
    <row r="643" spans="8:50" ht="12.75">
      <c r="H643" t="s">
        <v>6</v>
      </c>
      <c r="I643" s="1">
        <v>0.6916666666666668</v>
      </c>
      <c r="J643">
        <v>762.57</v>
      </c>
      <c r="K643">
        <v>76.44922</v>
      </c>
      <c r="L643">
        <v>256.45176</v>
      </c>
      <c r="M643">
        <v>4.19849</v>
      </c>
      <c r="N643">
        <f aca="true" t="shared" si="194" ref="N643:N706">1/(COS(RADIANS($K643))+0.50572*((96.07995-$K643)^(-1.6364)))</f>
        <v>4.1984882877065495</v>
      </c>
      <c r="O643">
        <f aca="true" t="shared" si="195" ref="O643:O706">90-$K643</f>
        <v>13.550780000000003</v>
      </c>
      <c r="P643">
        <f aca="true" t="shared" si="196" ref="P643:P706">0.061359*(180/PI())*(0.1594+1.123*(PI()/180)*$O643+0.065656*((PI()/180)^2)*$O643^2)/(1+28.9344*(PI()/180)*$O643+277.3971*((PI()/180)^2)*$O643^2)</f>
        <v>0.06451514528865489</v>
      </c>
      <c r="Q643">
        <f aca="true" t="shared" si="197" ref="Q643:Q706">$O643+$P643</f>
        <v>13.615295145288657</v>
      </c>
      <c r="R643">
        <f aca="true" t="shared" si="198" ref="R643:R706">90-$Q643</f>
        <v>76.38470485471134</v>
      </c>
      <c r="S643">
        <f aca="true" t="shared" si="199" ref="S643:S706">1/(COS(RADIANS($R643))+0.50572*((96.07995-$R643)^(-1.6364)))</f>
        <v>4.179645663243735</v>
      </c>
      <c r="T643">
        <f aca="true" t="shared" si="200" ref="T643:T706">$S643*EXP(-$F$2/8434.5)</f>
        <v>3.3648352489029993</v>
      </c>
      <c r="U643">
        <f aca="true" t="shared" si="201" ref="U643:U706">1/(COS(RADIANS($K643))+0.50572*((6.07995-RADIANS($K643))^(-1.6364)))</f>
        <v>3.6514525749012634</v>
      </c>
      <c r="V643">
        <f aca="true" t="shared" si="202" ref="V643:V706">$U643*EXP(-$F$2/8434.5)</f>
        <v>2.939611948872735</v>
      </c>
      <c r="X643" s="6">
        <f aca="true" t="shared" si="203" ref="X643:X706">0.128-0.054*LOG10($T643)</f>
        <v>0.09954395453585013</v>
      </c>
      <c r="Y643">
        <f aca="true" t="shared" si="204" ref="Y643:Y706">-(1/($T643*$X643))*LN($J643/$D$12)</f>
        <v>1.729397125944479</v>
      </c>
      <c r="AA643">
        <f t="shared" si="190"/>
        <v>0.08777717173824802</v>
      </c>
      <c r="AB643">
        <f aca="true" t="shared" si="205" ref="AB643:AB706">-(1/($T643*$AA643))*LN($J643/$D$12)</f>
        <v>1.961227793859688</v>
      </c>
      <c r="AD643" s="6">
        <f aca="true" t="shared" si="206" ref="AD643:AD706">(9.38076*(SIN(RADIANS(90-$K643))+(0.003+(SIN(RADIANS(90-$K643)))^2)^0.5))/(2.0015*(1-$F$2*(10^(-4))))+0.91018</f>
        <v>3.6343712033171607</v>
      </c>
      <c r="AE643" s="5">
        <f t="shared" si="191"/>
        <v>2.105245318472081</v>
      </c>
      <c r="AH643" s="6">
        <f aca="true" t="shared" si="207" ref="AH643:AH706">((11.1/$U643)*LN($AG$2*$D$12/$J643))+1</f>
        <v>2.3335919196249497</v>
      </c>
      <c r="AI643" s="6">
        <f aca="true" t="shared" si="208" ref="AI643:AI706">((11.1/$V643)*LN($AG$2*$D$12/$J643))+1</f>
        <v>2.656527369420099</v>
      </c>
      <c r="AK643">
        <f t="shared" si="192"/>
        <v>183.6967643499621</v>
      </c>
      <c r="AL643">
        <v>219.14</v>
      </c>
      <c r="AQ643">
        <f t="shared" si="193"/>
        <v>0.6893384459473356</v>
      </c>
      <c r="AT643" s="1">
        <v>0.6916666666666668</v>
      </c>
      <c r="AU643">
        <v>219.14</v>
      </c>
      <c r="AV643">
        <v>318.728</v>
      </c>
      <c r="AW643">
        <v>21.724</v>
      </c>
      <c r="AX643">
        <v>4.19849</v>
      </c>
    </row>
    <row r="644" spans="8:50" ht="12.75">
      <c r="H644" t="s">
        <v>6</v>
      </c>
      <c r="I644" s="1">
        <v>0.6923611111111111</v>
      </c>
      <c r="J644">
        <v>758.34</v>
      </c>
      <c r="K644">
        <v>76.63563</v>
      </c>
      <c r="L644">
        <v>256.62209</v>
      </c>
      <c r="M644">
        <v>4.25391</v>
      </c>
      <c r="N644">
        <f t="shared" si="194"/>
        <v>4.2539109976408795</v>
      </c>
      <c r="O644">
        <f t="shared" si="195"/>
        <v>13.364369999999994</v>
      </c>
      <c r="P644">
        <f t="shared" si="196"/>
        <v>0.0654007098395356</v>
      </c>
      <c r="Q644">
        <f t="shared" si="197"/>
        <v>13.429770709839529</v>
      </c>
      <c r="R644">
        <f t="shared" si="198"/>
        <v>76.57022929016047</v>
      </c>
      <c r="S644">
        <f t="shared" si="199"/>
        <v>4.234298559219397</v>
      </c>
      <c r="T644">
        <f t="shared" si="200"/>
        <v>3.4088337132825886</v>
      </c>
      <c r="U644">
        <f t="shared" si="201"/>
        <v>3.693527396178909</v>
      </c>
      <c r="V644">
        <f t="shared" si="202"/>
        <v>2.9734843995858036</v>
      </c>
      <c r="X644" s="6">
        <f t="shared" si="203"/>
        <v>0.09923928591572252</v>
      </c>
      <c r="Y644">
        <f t="shared" si="204"/>
        <v>1.7287591633517072</v>
      </c>
      <c r="AA644">
        <f t="shared" si="190"/>
        <v>0.08739220886896974</v>
      </c>
      <c r="AB644">
        <f t="shared" si="205"/>
        <v>1.963113498464292</v>
      </c>
      <c r="AD644" s="6">
        <f t="shared" si="206"/>
        <v>3.59855511974042</v>
      </c>
      <c r="AE644" s="5">
        <f t="shared" si="191"/>
        <v>2.1045153673337684</v>
      </c>
      <c r="AH644" s="6">
        <f t="shared" si="207"/>
        <v>2.3351169701635683</v>
      </c>
      <c r="AI644" s="6">
        <f t="shared" si="208"/>
        <v>2.658421717998396</v>
      </c>
      <c r="AK644">
        <f t="shared" si="192"/>
        <v>179.96596540094842</v>
      </c>
      <c r="AL644">
        <v>215.59</v>
      </c>
      <c r="AQ644">
        <f t="shared" si="193"/>
        <v>0.6737774785118527</v>
      </c>
      <c r="AT644" s="1">
        <v>0.6923611111111111</v>
      </c>
      <c r="AU644">
        <v>215.59</v>
      </c>
      <c r="AV644">
        <v>314.424</v>
      </c>
      <c r="AW644">
        <v>21.366</v>
      </c>
      <c r="AX644">
        <v>4.25391</v>
      </c>
    </row>
    <row r="645" spans="8:50" ht="12.75">
      <c r="H645" t="s">
        <v>6</v>
      </c>
      <c r="I645" s="1">
        <v>0.6930555555555555</v>
      </c>
      <c r="J645">
        <v>752.95</v>
      </c>
      <c r="K645">
        <v>76.82215</v>
      </c>
      <c r="L645">
        <v>256.79214</v>
      </c>
      <c r="M645">
        <v>4.31087</v>
      </c>
      <c r="N645">
        <f t="shared" si="194"/>
        <v>4.310867024483121</v>
      </c>
      <c r="O645">
        <f t="shared" si="195"/>
        <v>13.177850000000007</v>
      </c>
      <c r="P645">
        <f t="shared" si="196"/>
        <v>0.06631069893144903</v>
      </c>
      <c r="Q645">
        <f t="shared" si="197"/>
        <v>13.244160698931456</v>
      </c>
      <c r="R645">
        <f t="shared" si="198"/>
        <v>76.75583930106855</v>
      </c>
      <c r="S645">
        <f t="shared" si="199"/>
        <v>4.290442621169019</v>
      </c>
      <c r="T645">
        <f t="shared" si="200"/>
        <v>3.4540326449351033</v>
      </c>
      <c r="U645">
        <f t="shared" si="201"/>
        <v>3.736641927988088</v>
      </c>
      <c r="V645">
        <f t="shared" si="202"/>
        <v>3.008193872124891</v>
      </c>
      <c r="X645" s="6">
        <f t="shared" si="203"/>
        <v>0.09893037235460424</v>
      </c>
      <c r="Y645">
        <f t="shared" si="204"/>
        <v>1.7323388936186357</v>
      </c>
      <c r="AA645">
        <f t="shared" si="190"/>
        <v>0.08700215888197929</v>
      </c>
      <c r="AB645">
        <f t="shared" si="205"/>
        <v>1.9698468864725238</v>
      </c>
      <c r="AD645" s="6">
        <f t="shared" si="206"/>
        <v>3.562703063822716</v>
      </c>
      <c r="AE645" s="5">
        <f t="shared" si="191"/>
        <v>2.10896107896082</v>
      </c>
      <c r="AH645" s="6">
        <f t="shared" si="207"/>
        <v>2.340901163878069</v>
      </c>
      <c r="AI645" s="6">
        <f t="shared" si="208"/>
        <v>2.665606580966667</v>
      </c>
      <c r="AK645">
        <f t="shared" si="192"/>
        <v>176.15800822914318</v>
      </c>
      <c r="AL645">
        <v>211.74</v>
      </c>
      <c r="AQ645">
        <f t="shared" si="193"/>
        <v>0.670950827127887</v>
      </c>
      <c r="AT645" s="1">
        <v>0.6930555555555555</v>
      </c>
      <c r="AU645">
        <v>211.74</v>
      </c>
      <c r="AV645">
        <v>310.114</v>
      </c>
      <c r="AW645">
        <v>20.93</v>
      </c>
      <c r="AX645">
        <v>4.31087</v>
      </c>
    </row>
    <row r="646" spans="8:50" ht="12.75">
      <c r="H646" t="s">
        <v>6</v>
      </c>
      <c r="I646" s="1">
        <v>0.69375</v>
      </c>
      <c r="J646">
        <v>749.92</v>
      </c>
      <c r="K646">
        <v>77.00878</v>
      </c>
      <c r="L646">
        <v>256.96191</v>
      </c>
      <c r="M646">
        <v>4.36942</v>
      </c>
      <c r="N646">
        <f t="shared" si="194"/>
        <v>4.369419146700693</v>
      </c>
      <c r="O646">
        <f t="shared" si="195"/>
        <v>12.991219999999998</v>
      </c>
      <c r="P646">
        <f t="shared" si="196"/>
        <v>0.06724610479265465</v>
      </c>
      <c r="Q646">
        <f t="shared" si="197"/>
        <v>13.058466104792654</v>
      </c>
      <c r="R646">
        <f t="shared" si="198"/>
        <v>76.94153389520734</v>
      </c>
      <c r="S646">
        <f t="shared" si="199"/>
        <v>4.348137733887082</v>
      </c>
      <c r="T646">
        <f t="shared" si="200"/>
        <v>3.5004802542792186</v>
      </c>
      <c r="U646">
        <f t="shared" si="201"/>
        <v>3.780834645629581</v>
      </c>
      <c r="V646">
        <f t="shared" si="202"/>
        <v>3.0437713411368237</v>
      </c>
      <c r="X646" s="6">
        <f t="shared" si="203"/>
        <v>0.09861710786118447</v>
      </c>
      <c r="Y646">
        <f t="shared" si="204"/>
        <v>1.7264632849201988</v>
      </c>
      <c r="AA646">
        <f t="shared" si="190"/>
        <v>0.08660692829678651</v>
      </c>
      <c r="AB646">
        <f t="shared" si="205"/>
        <v>1.9658798589866096</v>
      </c>
      <c r="AD646" s="6">
        <f t="shared" si="206"/>
        <v>3.5268159354501085</v>
      </c>
      <c r="AE646" s="5">
        <f t="shared" si="191"/>
        <v>2.1019386478226942</v>
      </c>
      <c r="AH646" s="6">
        <f t="shared" si="207"/>
        <v>2.337066126141475</v>
      </c>
      <c r="AI646" s="6">
        <f t="shared" si="208"/>
        <v>2.660842871109147</v>
      </c>
      <c r="AK646">
        <f t="shared" si="192"/>
        <v>172.5428571729041</v>
      </c>
      <c r="AL646">
        <v>208.62</v>
      </c>
      <c r="AQ646">
        <f t="shared" si="193"/>
        <v>0.6367372593191301</v>
      </c>
      <c r="AT646" s="1">
        <v>0.69375</v>
      </c>
      <c r="AU646">
        <v>208.62</v>
      </c>
      <c r="AV646">
        <v>305.799</v>
      </c>
      <c r="AW646">
        <v>20.576</v>
      </c>
      <c r="AX646">
        <v>4.36942</v>
      </c>
    </row>
    <row r="647" spans="8:50" ht="12.75">
      <c r="H647" t="s">
        <v>6</v>
      </c>
      <c r="I647" s="1">
        <v>0.6944444444444445</v>
      </c>
      <c r="J647">
        <v>746.92</v>
      </c>
      <c r="K647">
        <v>77.19551</v>
      </c>
      <c r="L647">
        <v>257.1314</v>
      </c>
      <c r="M647">
        <v>4.42963</v>
      </c>
      <c r="N647">
        <f t="shared" si="194"/>
        <v>4.429630294352033</v>
      </c>
      <c r="O647">
        <f t="shared" si="195"/>
        <v>12.804490000000001</v>
      </c>
      <c r="P647">
        <f t="shared" si="196"/>
        <v>0.06820792056892527</v>
      </c>
      <c r="Q647">
        <f t="shared" si="197"/>
        <v>12.872697920568926</v>
      </c>
      <c r="R647">
        <f t="shared" si="198"/>
        <v>77.12730207943108</v>
      </c>
      <c r="S647">
        <f t="shared" si="199"/>
        <v>4.407443744650561</v>
      </c>
      <c r="T647">
        <f t="shared" si="200"/>
        <v>3.548224721530039</v>
      </c>
      <c r="U647">
        <f t="shared" si="201"/>
        <v>3.826143490300344</v>
      </c>
      <c r="V647">
        <f t="shared" si="202"/>
        <v>3.0802473512866735</v>
      </c>
      <c r="X647" s="6">
        <f t="shared" si="203"/>
        <v>0.09829939965904172</v>
      </c>
      <c r="Y647">
        <f t="shared" si="204"/>
        <v>1.720229635345482</v>
      </c>
      <c r="AA647">
        <f t="shared" si="190"/>
        <v>0.08620644288295928</v>
      </c>
      <c r="AB647">
        <f t="shared" si="205"/>
        <v>1.9615417917165823</v>
      </c>
      <c r="AD647" s="6">
        <f t="shared" si="206"/>
        <v>3.490896591385508</v>
      </c>
      <c r="AE647" s="5">
        <f t="shared" si="191"/>
        <v>2.0945242471423025</v>
      </c>
      <c r="AH647" s="6">
        <f t="shared" si="207"/>
        <v>2.332861597894265</v>
      </c>
      <c r="AI647" s="6">
        <f t="shared" si="208"/>
        <v>2.6556201969053603</v>
      </c>
      <c r="AK647">
        <f t="shared" si="192"/>
        <v>168.93993324844263</v>
      </c>
      <c r="AL647">
        <v>205.56</v>
      </c>
      <c r="AQ647">
        <f t="shared" si="193"/>
        <v>0.5997636912807758</v>
      </c>
      <c r="AT647" s="1">
        <v>0.6944444444444445</v>
      </c>
      <c r="AU647">
        <v>205.56</v>
      </c>
      <c r="AV647">
        <v>301.477</v>
      </c>
      <c r="AW647">
        <v>20.239</v>
      </c>
      <c r="AX647">
        <v>4.42963</v>
      </c>
    </row>
    <row r="648" spans="8:50" ht="12.75">
      <c r="H648" t="s">
        <v>6</v>
      </c>
      <c r="I648" s="1">
        <v>0.6951388888888889</v>
      </c>
      <c r="J648">
        <v>741.15</v>
      </c>
      <c r="K648">
        <v>77.38235</v>
      </c>
      <c r="L648">
        <v>257.30062</v>
      </c>
      <c r="M648">
        <v>4.49157</v>
      </c>
      <c r="N648">
        <f t="shared" si="194"/>
        <v>4.491573404334068</v>
      </c>
      <c r="O648">
        <f t="shared" si="195"/>
        <v>12.617649999999998</v>
      </c>
      <c r="P648">
        <f t="shared" si="196"/>
        <v>0.06919729756901279</v>
      </c>
      <c r="Q648">
        <f t="shared" si="197"/>
        <v>12.68684729756901</v>
      </c>
      <c r="R648">
        <f t="shared" si="198"/>
        <v>77.31315270243098</v>
      </c>
      <c r="S648">
        <f t="shared" si="199"/>
        <v>4.468430151628741</v>
      </c>
      <c r="T648">
        <f t="shared" si="200"/>
        <v>3.5973219963800953</v>
      </c>
      <c r="U648">
        <f t="shared" si="201"/>
        <v>3.8726132361977683</v>
      </c>
      <c r="V648">
        <f t="shared" si="202"/>
        <v>3.117657948165326</v>
      </c>
      <c r="X648" s="6">
        <f t="shared" si="203"/>
        <v>0.0979771170835209</v>
      </c>
      <c r="Y648">
        <f t="shared" si="204"/>
        <v>1.7243356245988006</v>
      </c>
      <c r="AA648">
        <f t="shared" si="190"/>
        <v>0.08580058337107253</v>
      </c>
      <c r="AB648">
        <f t="shared" si="205"/>
        <v>1.9690476071933374</v>
      </c>
      <c r="AD648" s="6">
        <f t="shared" si="206"/>
        <v>3.454944076885693</v>
      </c>
      <c r="AE648" s="5">
        <f t="shared" si="191"/>
        <v>2.0997461450313737</v>
      </c>
      <c r="AH648" s="6">
        <f t="shared" si="207"/>
        <v>2.3390959719711715</v>
      </c>
      <c r="AI648" s="6">
        <f t="shared" si="208"/>
        <v>2.6633642534924027</v>
      </c>
      <c r="AK648">
        <f t="shared" si="192"/>
        <v>165.14435055542754</v>
      </c>
      <c r="AL648">
        <v>202.31</v>
      </c>
      <c r="AQ648">
        <f t="shared" si="193"/>
        <v>0.5707757600837948</v>
      </c>
      <c r="AT648" s="1">
        <v>0.6951388888888889</v>
      </c>
      <c r="AU648">
        <v>202.31</v>
      </c>
      <c r="AV648">
        <v>297.15</v>
      </c>
      <c r="AW648">
        <v>19.842</v>
      </c>
      <c r="AX648">
        <v>4.49157</v>
      </c>
    </row>
    <row r="649" spans="8:50" ht="12.75">
      <c r="H649" t="s">
        <v>6</v>
      </c>
      <c r="I649" s="1">
        <v>0.6958333333333333</v>
      </c>
      <c r="J649">
        <v>735.47</v>
      </c>
      <c r="K649">
        <v>77.56929</v>
      </c>
      <c r="L649">
        <v>257.46957</v>
      </c>
      <c r="M649">
        <v>4.55532</v>
      </c>
      <c r="N649">
        <f t="shared" si="194"/>
        <v>4.5553187646648015</v>
      </c>
      <c r="O649">
        <f t="shared" si="195"/>
        <v>12.430710000000005</v>
      </c>
      <c r="P649">
        <f t="shared" si="196"/>
        <v>0.07021534289393166</v>
      </c>
      <c r="Q649">
        <f t="shared" si="197"/>
        <v>12.500925342893936</v>
      </c>
      <c r="R649">
        <f t="shared" si="198"/>
        <v>77.49907465710606</v>
      </c>
      <c r="S649">
        <f t="shared" si="199"/>
        <v>4.531163616934484</v>
      </c>
      <c r="T649">
        <f t="shared" si="200"/>
        <v>3.647825745346886</v>
      </c>
      <c r="U649">
        <f t="shared" si="201"/>
        <v>3.9202859099796568</v>
      </c>
      <c r="V649">
        <f t="shared" si="202"/>
        <v>3.156036965449356</v>
      </c>
      <c r="X649" s="6">
        <f t="shared" si="203"/>
        <v>0.09765015945641128</v>
      </c>
      <c r="Y649">
        <f t="shared" si="204"/>
        <v>1.7277535276375222</v>
      </c>
      <c r="AA649">
        <f t="shared" si="190"/>
        <v>0.08538927115463175</v>
      </c>
      <c r="AB649">
        <f t="shared" si="205"/>
        <v>1.9758384770570743</v>
      </c>
      <c r="AD649" s="6">
        <f t="shared" si="206"/>
        <v>3.4189613223102135</v>
      </c>
      <c r="AE649" s="5">
        <f t="shared" si="191"/>
        <v>2.104180623649444</v>
      </c>
      <c r="AH649" s="6">
        <f t="shared" si="207"/>
        <v>2.3445948462924564</v>
      </c>
      <c r="AI649" s="6">
        <f t="shared" si="208"/>
        <v>2.6701947056570887</v>
      </c>
      <c r="AK649">
        <f t="shared" si="192"/>
        <v>161.371722971988</v>
      </c>
      <c r="AL649">
        <v>198.99</v>
      </c>
      <c r="AQ649">
        <f t="shared" si="193"/>
        <v>0.5446483206823189</v>
      </c>
      <c r="AT649" s="1">
        <v>0.6958333333333333</v>
      </c>
      <c r="AU649">
        <v>198.99</v>
      </c>
      <c r="AV649">
        <v>292.817</v>
      </c>
      <c r="AW649">
        <v>19.47</v>
      </c>
      <c r="AX649">
        <v>4.55532</v>
      </c>
    </row>
    <row r="650" spans="8:50" ht="12.75">
      <c r="H650" t="s">
        <v>6</v>
      </c>
      <c r="I650" s="1">
        <v>0.6965277777777777</v>
      </c>
      <c r="J650">
        <v>731.29</v>
      </c>
      <c r="K650">
        <v>77.75633</v>
      </c>
      <c r="L650">
        <v>257.63825</v>
      </c>
      <c r="M650">
        <v>4.62094</v>
      </c>
      <c r="N650">
        <f t="shared" si="194"/>
        <v>4.620943996733629</v>
      </c>
      <c r="O650">
        <f t="shared" si="195"/>
        <v>12.243669999999995</v>
      </c>
      <c r="P650">
        <f t="shared" si="196"/>
        <v>0.07126327865751002</v>
      </c>
      <c r="Q650">
        <f t="shared" si="197"/>
        <v>12.314933278657504</v>
      </c>
      <c r="R650">
        <f t="shared" si="198"/>
        <v>77.6850667213425</v>
      </c>
      <c r="S650">
        <f t="shared" si="199"/>
        <v>4.5957177741131705</v>
      </c>
      <c r="T650">
        <f t="shared" si="200"/>
        <v>3.6997952473188533</v>
      </c>
      <c r="U650">
        <f t="shared" si="201"/>
        <v>3.969208236011681</v>
      </c>
      <c r="V650">
        <f t="shared" si="202"/>
        <v>3.1954220187179923</v>
      </c>
      <c r="X650" s="6">
        <f t="shared" si="203"/>
        <v>0.09731840473083782</v>
      </c>
      <c r="Y650">
        <f t="shared" si="204"/>
        <v>1.7251214088768496</v>
      </c>
      <c r="AA650">
        <f t="shared" si="190"/>
        <v>0.0849724037143667</v>
      </c>
      <c r="AB650">
        <f t="shared" si="205"/>
        <v>1.9757716169034898</v>
      </c>
      <c r="AD650" s="6">
        <f t="shared" si="206"/>
        <v>3.3829493744293493</v>
      </c>
      <c r="AE650" s="5">
        <f t="shared" si="191"/>
        <v>2.1012989083629328</v>
      </c>
      <c r="AH650" s="6">
        <f t="shared" si="207"/>
        <v>2.3439613289644035</v>
      </c>
      <c r="AI650" s="6">
        <f t="shared" si="208"/>
        <v>2.6694077791786976</v>
      </c>
      <c r="AK650">
        <f t="shared" si="192"/>
        <v>157.72308044041824</v>
      </c>
      <c r="AL650">
        <v>195.42</v>
      </c>
      <c r="AQ650">
        <f t="shared" si="193"/>
        <v>0.529215480427797</v>
      </c>
      <c r="AT650" s="1">
        <v>0.6965277777777777</v>
      </c>
      <c r="AU650">
        <v>195.42</v>
      </c>
      <c r="AV650">
        <v>288.479</v>
      </c>
      <c r="AW650">
        <v>19.082</v>
      </c>
      <c r="AX650">
        <v>4.62094</v>
      </c>
    </row>
    <row r="651" spans="8:50" ht="12.75">
      <c r="H651" t="s">
        <v>6</v>
      </c>
      <c r="I651" s="1">
        <v>0.6972222222222223</v>
      </c>
      <c r="J651">
        <v>728.42</v>
      </c>
      <c r="K651">
        <v>77.94347</v>
      </c>
      <c r="L651">
        <v>257.80668</v>
      </c>
      <c r="M651">
        <v>4.68853</v>
      </c>
      <c r="N651">
        <f t="shared" si="194"/>
        <v>4.68853116801388</v>
      </c>
      <c r="O651">
        <f t="shared" si="195"/>
        <v>12.056529999999995</v>
      </c>
      <c r="P651">
        <f t="shared" si="196"/>
        <v>0.07234239559777776</v>
      </c>
      <c r="Q651">
        <f t="shared" si="197"/>
        <v>12.128872395597773</v>
      </c>
      <c r="R651">
        <f t="shared" si="198"/>
        <v>77.87112760440223</v>
      </c>
      <c r="S651">
        <f t="shared" si="199"/>
        <v>4.662170356494757</v>
      </c>
      <c r="T651">
        <f t="shared" si="200"/>
        <v>3.753293081727299</v>
      </c>
      <c r="U651">
        <f t="shared" si="201"/>
        <v>4.019429390452015</v>
      </c>
      <c r="V651">
        <f t="shared" si="202"/>
        <v>3.2358526973727693</v>
      </c>
      <c r="X651" s="6">
        <f t="shared" si="203"/>
        <v>0.09698172617194956</v>
      </c>
      <c r="Y651">
        <f t="shared" si="204"/>
        <v>1.7172387555017146</v>
      </c>
      <c r="AA651">
        <f t="shared" si="190"/>
        <v>0.08454987581460853</v>
      </c>
      <c r="AB651">
        <f t="shared" si="205"/>
        <v>1.9697341616810726</v>
      </c>
      <c r="AD651" s="6">
        <f t="shared" si="206"/>
        <v>3.3469093224238855</v>
      </c>
      <c r="AE651" s="5">
        <f t="shared" si="191"/>
        <v>2.092073872204205</v>
      </c>
      <c r="AH651" s="6">
        <f t="shared" si="207"/>
        <v>2.3380284377530716</v>
      </c>
      <c r="AI651" s="6">
        <f t="shared" si="208"/>
        <v>2.662038210927169</v>
      </c>
      <c r="AK651">
        <f t="shared" si="192"/>
        <v>154.18025739861864</v>
      </c>
      <c r="AL651">
        <v>191.91</v>
      </c>
      <c r="AQ651">
        <f t="shared" si="193"/>
        <v>0.5111048589481193</v>
      </c>
      <c r="AT651" s="1">
        <v>0.6972222222222223</v>
      </c>
      <c r="AU651">
        <v>191.91</v>
      </c>
      <c r="AV651">
        <v>284.136</v>
      </c>
      <c r="AW651">
        <v>18.804</v>
      </c>
      <c r="AX651">
        <v>4.68853</v>
      </c>
    </row>
    <row r="652" spans="8:50" ht="12.75">
      <c r="H652" t="s">
        <v>6</v>
      </c>
      <c r="I652" s="1">
        <v>0.6979166666666666</v>
      </c>
      <c r="J652">
        <v>723.48</v>
      </c>
      <c r="K652">
        <v>78.13069</v>
      </c>
      <c r="L652">
        <v>257.97485</v>
      </c>
      <c r="M652">
        <v>4.75816</v>
      </c>
      <c r="N652">
        <f t="shared" si="194"/>
        <v>4.758159561132729</v>
      </c>
      <c r="O652">
        <f t="shared" si="195"/>
        <v>11.869309999999999</v>
      </c>
      <c r="P652">
        <f t="shared" si="196"/>
        <v>0.073453937358018</v>
      </c>
      <c r="Q652">
        <f t="shared" si="197"/>
        <v>11.942763937358016</v>
      </c>
      <c r="R652">
        <f t="shared" si="198"/>
        <v>78.05723606264198</v>
      </c>
      <c r="S652">
        <f t="shared" si="199"/>
        <v>4.730596063384479</v>
      </c>
      <c r="T652">
        <f t="shared" si="200"/>
        <v>3.8083793854535717</v>
      </c>
      <c r="U652">
        <f t="shared" si="201"/>
        <v>4.0709955830130635</v>
      </c>
      <c r="V652">
        <f t="shared" si="202"/>
        <v>3.2773662026698847</v>
      </c>
      <c r="X652" s="6">
        <f t="shared" si="203"/>
        <v>0.09664002889331663</v>
      </c>
      <c r="Y652">
        <f t="shared" si="204"/>
        <v>1.716873176477393</v>
      </c>
      <c r="AA652">
        <f t="shared" si="190"/>
        <v>0.08412162542619166</v>
      </c>
      <c r="AB652">
        <f t="shared" si="205"/>
        <v>1.972366469862291</v>
      </c>
      <c r="AD652" s="6">
        <f t="shared" si="206"/>
        <v>3.3108461537223484</v>
      </c>
      <c r="AE652" s="5">
        <f t="shared" si="191"/>
        <v>2.092061623936973</v>
      </c>
      <c r="AH652" s="6">
        <f t="shared" si="207"/>
        <v>2.339634282555871</v>
      </c>
      <c r="AI652" s="6">
        <f t="shared" si="208"/>
        <v>2.664032918474307</v>
      </c>
      <c r="AK652">
        <f t="shared" si="192"/>
        <v>150.50675431453448</v>
      </c>
      <c r="AL652">
        <v>188.13</v>
      </c>
      <c r="AQ652">
        <f t="shared" si="193"/>
        <v>0.5047322531778501</v>
      </c>
      <c r="AT652" s="1">
        <v>0.6979166666666666</v>
      </c>
      <c r="AU652">
        <v>188.13</v>
      </c>
      <c r="AV652">
        <v>279.788</v>
      </c>
      <c r="AW652">
        <v>18.398</v>
      </c>
      <c r="AX652">
        <v>4.75816</v>
      </c>
    </row>
    <row r="653" spans="8:50" ht="12.75">
      <c r="H653" t="s">
        <v>6</v>
      </c>
      <c r="I653" s="1">
        <v>0.6986111111111111</v>
      </c>
      <c r="J653">
        <v>719.02</v>
      </c>
      <c r="K653">
        <v>78.31801</v>
      </c>
      <c r="L653">
        <v>258.14276</v>
      </c>
      <c r="M653">
        <v>4.82993</v>
      </c>
      <c r="N653">
        <f t="shared" si="194"/>
        <v>4.829928206184898</v>
      </c>
      <c r="O653">
        <f t="shared" si="195"/>
        <v>11.681989999999999</v>
      </c>
      <c r="P653">
        <f t="shared" si="196"/>
        <v>0.07459945987301882</v>
      </c>
      <c r="Q653">
        <f t="shared" si="197"/>
        <v>11.756589459873018</v>
      </c>
      <c r="R653">
        <f t="shared" si="198"/>
        <v>78.24341054012699</v>
      </c>
      <c r="S653">
        <f t="shared" si="199"/>
        <v>4.8010886724478326</v>
      </c>
      <c r="T653">
        <f t="shared" si="200"/>
        <v>3.8651296544654734</v>
      </c>
      <c r="U653">
        <f t="shared" si="201"/>
        <v>4.123966676601079</v>
      </c>
      <c r="V653">
        <f t="shared" si="202"/>
        <v>3.3200107274068373</v>
      </c>
      <c r="X653" s="6">
        <f t="shared" si="203"/>
        <v>0.09629314039495837</v>
      </c>
      <c r="Y653">
        <f t="shared" si="204"/>
        <v>1.7143736956957234</v>
      </c>
      <c r="AA653">
        <f t="shared" si="190"/>
        <v>0.08368749666354411</v>
      </c>
      <c r="AB653">
        <f t="shared" si="205"/>
        <v>1.9726056286848523</v>
      </c>
      <c r="AD653" s="6">
        <f t="shared" si="206"/>
        <v>3.274757199915704</v>
      </c>
      <c r="AE653" s="5">
        <f t="shared" si="191"/>
        <v>2.0895079000707946</v>
      </c>
      <c r="AH653" s="6">
        <f t="shared" si="207"/>
        <v>2.3390711096922736</v>
      </c>
      <c r="AI653" s="6">
        <f t="shared" si="208"/>
        <v>2.6633333706977087</v>
      </c>
      <c r="AK653">
        <f t="shared" si="192"/>
        <v>146.8825574407503</v>
      </c>
      <c r="AL653">
        <v>185.01</v>
      </c>
      <c r="AQ653">
        <f t="shared" si="193"/>
        <v>0.46944820226300044</v>
      </c>
      <c r="AT653" s="1">
        <v>0.6986111111111111</v>
      </c>
      <c r="AU653">
        <v>185.01</v>
      </c>
      <c r="AV653">
        <v>275.434</v>
      </c>
      <c r="AW653">
        <v>18.039</v>
      </c>
      <c r="AX653">
        <v>4.82993</v>
      </c>
    </row>
    <row r="654" spans="8:50" ht="12.75">
      <c r="H654" t="s">
        <v>6</v>
      </c>
      <c r="I654" s="1">
        <v>0.6993055555555556</v>
      </c>
      <c r="J654">
        <v>712.27</v>
      </c>
      <c r="K654">
        <v>78.50541</v>
      </c>
      <c r="L654">
        <v>258.31043</v>
      </c>
      <c r="M654">
        <v>4.90393</v>
      </c>
      <c r="N654">
        <f t="shared" si="194"/>
        <v>4.903926478028566</v>
      </c>
      <c r="O654">
        <f t="shared" si="195"/>
        <v>11.494590000000002</v>
      </c>
      <c r="P654">
        <f t="shared" si="196"/>
        <v>0.07578036162040541</v>
      </c>
      <c r="Q654">
        <f t="shared" si="197"/>
        <v>11.570370361620407</v>
      </c>
      <c r="R654">
        <f t="shared" si="198"/>
        <v>78.4296296383796</v>
      </c>
      <c r="S654">
        <f t="shared" si="199"/>
        <v>4.873732108580662</v>
      </c>
      <c r="T654">
        <f t="shared" si="200"/>
        <v>3.9236114527314725</v>
      </c>
      <c r="U654">
        <f t="shared" si="201"/>
        <v>4.178394328598278</v>
      </c>
      <c r="V654">
        <f t="shared" si="202"/>
        <v>3.3638278585014074</v>
      </c>
      <c r="X654" s="6">
        <f t="shared" si="203"/>
        <v>0.09594095634898733</v>
      </c>
      <c r="Y654">
        <f t="shared" si="204"/>
        <v>1.7200766247544974</v>
      </c>
      <c r="AA654">
        <f aca="true" t="shared" si="209" ref="AA654:AA711">1/(6.6296+1.7513*$T654-0.1202*($T654^2)+0.0065*($T654^3)-0.00013*($T654^4))</f>
        <v>0.08324742265618576</v>
      </c>
      <c r="AB654">
        <f t="shared" si="205"/>
        <v>1.9823532201596914</v>
      </c>
      <c r="AD654" s="6">
        <f t="shared" si="206"/>
        <v>3.238647549917214</v>
      </c>
      <c r="AE654" s="5">
        <f t="shared" si="191"/>
        <v>2.097014911531231</v>
      </c>
      <c r="AH654" s="6">
        <f t="shared" si="207"/>
        <v>2.346685049710288</v>
      </c>
      <c r="AI654" s="6">
        <f t="shared" si="208"/>
        <v>2.6727910614975374</v>
      </c>
      <c r="AK654">
        <f t="shared" si="192"/>
        <v>143.1218279688806</v>
      </c>
      <c r="AL654">
        <v>181.68</v>
      </c>
      <c r="AQ654">
        <f t="shared" si="193"/>
        <v>0.4432432195825895</v>
      </c>
      <c r="AT654" s="1">
        <v>0.6993055555555556</v>
      </c>
      <c r="AU654">
        <v>181.68</v>
      </c>
      <c r="AV654">
        <v>271.076</v>
      </c>
      <c r="AW654">
        <v>17.647</v>
      </c>
      <c r="AX654">
        <v>4.90393</v>
      </c>
    </row>
    <row r="655" spans="8:50" ht="12.75">
      <c r="H655" t="s">
        <v>6</v>
      </c>
      <c r="I655" s="1">
        <v>0.7</v>
      </c>
      <c r="J655">
        <v>706.36</v>
      </c>
      <c r="K655">
        <v>78.6929</v>
      </c>
      <c r="L655">
        <v>258.47785</v>
      </c>
      <c r="M655">
        <v>4.98026</v>
      </c>
      <c r="N655">
        <f t="shared" si="194"/>
        <v>4.980261040856737</v>
      </c>
      <c r="O655">
        <f t="shared" si="195"/>
        <v>11.307100000000005</v>
      </c>
      <c r="P655">
        <f t="shared" si="196"/>
        <v>0.07699831329619489</v>
      </c>
      <c r="Q655">
        <f t="shared" si="197"/>
        <v>11.3840983132962</v>
      </c>
      <c r="R655">
        <f t="shared" si="198"/>
        <v>78.61590168670381</v>
      </c>
      <c r="S655">
        <f t="shared" si="199"/>
        <v>4.94862687250331</v>
      </c>
      <c r="T655">
        <f t="shared" si="200"/>
        <v>3.9839056886331865</v>
      </c>
      <c r="U655">
        <f t="shared" si="201"/>
        <v>4.2343418071897005</v>
      </c>
      <c r="V655">
        <f t="shared" si="202"/>
        <v>3.4088685301801553</v>
      </c>
      <c r="X655" s="6">
        <f t="shared" si="203"/>
        <v>0.09558331136587862</v>
      </c>
      <c r="Y655">
        <f t="shared" si="204"/>
        <v>1.7222634513907216</v>
      </c>
      <c r="AA655">
        <f t="shared" si="209"/>
        <v>0.08280126390823665</v>
      </c>
      <c r="AB655">
        <f t="shared" si="205"/>
        <v>1.9881296004223983</v>
      </c>
      <c r="AD655" s="6">
        <f t="shared" si="206"/>
        <v>3.2025165684966934</v>
      </c>
      <c r="AE655" s="5">
        <f t="shared" si="191"/>
        <v>2.1003036712931134</v>
      </c>
      <c r="AH655" s="6">
        <f t="shared" si="207"/>
        <v>2.3507333542580797</v>
      </c>
      <c r="AI655" s="6">
        <f t="shared" si="208"/>
        <v>2.6778196817107216</v>
      </c>
      <c r="AK655">
        <f t="shared" si="192"/>
        <v>139.4382046744716</v>
      </c>
      <c r="AL655">
        <v>178.21</v>
      </c>
      <c r="AQ655">
        <f t="shared" si="193"/>
        <v>0.4231130130924998</v>
      </c>
      <c r="AT655" s="1">
        <v>0.7</v>
      </c>
      <c r="AU655">
        <v>178.21</v>
      </c>
      <c r="AV655">
        <v>266.712</v>
      </c>
      <c r="AW655">
        <v>17.297</v>
      </c>
      <c r="AX655">
        <v>4.98026</v>
      </c>
    </row>
    <row r="656" spans="8:50" ht="12.75">
      <c r="H656" t="s">
        <v>6</v>
      </c>
      <c r="I656" s="1">
        <v>0.7006944444444444</v>
      </c>
      <c r="J656">
        <v>700.19</v>
      </c>
      <c r="K656">
        <v>78.88047</v>
      </c>
      <c r="L656">
        <v>258.64503</v>
      </c>
      <c r="M656">
        <v>5.05904</v>
      </c>
      <c r="N656">
        <f t="shared" si="194"/>
        <v>5.059036815661226</v>
      </c>
      <c r="O656">
        <f t="shared" si="195"/>
        <v>11.119529999999997</v>
      </c>
      <c r="P656">
        <f t="shared" si="196"/>
        <v>0.07825495359205539</v>
      </c>
      <c r="Q656">
        <f t="shared" si="197"/>
        <v>11.197784953592054</v>
      </c>
      <c r="R656">
        <f t="shared" si="198"/>
        <v>78.80221504640795</v>
      </c>
      <c r="S656">
        <f t="shared" si="199"/>
        <v>5.0258713060105995</v>
      </c>
      <c r="T656">
        <f t="shared" si="200"/>
        <v>4.0460915325033</v>
      </c>
      <c r="U656">
        <f t="shared" si="201"/>
        <v>4.291869869059798</v>
      </c>
      <c r="V656">
        <f t="shared" si="202"/>
        <v>3.4551816547791785</v>
      </c>
      <c r="X656" s="6">
        <f t="shared" si="203"/>
        <v>0.09522007201904004</v>
      </c>
      <c r="Y656">
        <f t="shared" si="204"/>
        <v>1.72503422695036</v>
      </c>
      <c r="AA656">
        <f t="shared" si="209"/>
        <v>0.08234892479174045</v>
      </c>
      <c r="AB656">
        <f t="shared" si="205"/>
        <v>1.994657292016001</v>
      </c>
      <c r="AD656" s="6">
        <f t="shared" si="206"/>
        <v>3.1663675338029096</v>
      </c>
      <c r="AE656" s="5">
        <f t="shared" si="191"/>
        <v>2.104375559994245</v>
      </c>
      <c r="AH656" s="6">
        <f t="shared" si="207"/>
        <v>2.35531842127185</v>
      </c>
      <c r="AI656" s="6">
        <f t="shared" si="208"/>
        <v>2.683515043902982</v>
      </c>
      <c r="AK656">
        <f t="shared" si="192"/>
        <v>135.75827811730653</v>
      </c>
      <c r="AL656">
        <v>174.54</v>
      </c>
      <c r="AQ656">
        <f t="shared" si="193"/>
        <v>0.4117959710816239</v>
      </c>
      <c r="AT656" s="1">
        <v>0.7006944444444444</v>
      </c>
      <c r="AU656">
        <v>174.54</v>
      </c>
      <c r="AV656">
        <v>262.344</v>
      </c>
      <c r="AW656">
        <v>16.886</v>
      </c>
      <c r="AX656">
        <v>5.05904</v>
      </c>
    </row>
    <row r="657" spans="8:50" ht="12.75">
      <c r="H657" t="s">
        <v>6</v>
      </c>
      <c r="I657" s="1">
        <v>0.7013888888888888</v>
      </c>
      <c r="J657">
        <v>692.93</v>
      </c>
      <c r="K657">
        <v>79.06812</v>
      </c>
      <c r="L657">
        <v>258.81197</v>
      </c>
      <c r="M657">
        <v>5.14037</v>
      </c>
      <c r="N657">
        <f t="shared" si="194"/>
        <v>5.1403693543281985</v>
      </c>
      <c r="O657">
        <f t="shared" si="195"/>
        <v>10.931880000000007</v>
      </c>
      <c r="P657">
        <f t="shared" si="196"/>
        <v>0.07955208613239811</v>
      </c>
      <c r="Q657">
        <f t="shared" si="197"/>
        <v>11.011432086132405</v>
      </c>
      <c r="R657">
        <f t="shared" si="198"/>
        <v>78.9885679138676</v>
      </c>
      <c r="S657">
        <f t="shared" si="199"/>
        <v>5.1055736864910495</v>
      </c>
      <c r="T657">
        <f t="shared" si="200"/>
        <v>4.110256153351557</v>
      </c>
      <c r="U657">
        <f t="shared" si="201"/>
        <v>4.351045745030629</v>
      </c>
      <c r="V657">
        <f t="shared" si="202"/>
        <v>3.5028213566568818</v>
      </c>
      <c r="X657" s="6">
        <f t="shared" si="203"/>
        <v>0.09485108003812995</v>
      </c>
      <c r="Y657">
        <f t="shared" si="204"/>
        <v>1.7314453989426144</v>
      </c>
      <c r="AA657">
        <f t="shared" si="209"/>
        <v>0.08189028275621976</v>
      </c>
      <c r="AB657">
        <f t="shared" si="205"/>
        <v>2.005481732254541</v>
      </c>
      <c r="AD657" s="6">
        <f t="shared" si="206"/>
        <v>3.130201860986821</v>
      </c>
      <c r="AE657" s="5">
        <f t="shared" si="191"/>
        <v>2.112965054828665</v>
      </c>
      <c r="AH657" s="6">
        <f t="shared" si="207"/>
        <v>2.363475147800688</v>
      </c>
      <c r="AI657" s="6">
        <f t="shared" si="208"/>
        <v>2.6936469594770465</v>
      </c>
      <c r="AK657">
        <f t="shared" si="192"/>
        <v>132.0307257541722</v>
      </c>
      <c r="AL657">
        <v>170.89</v>
      </c>
      <c r="AQ657">
        <f t="shared" si="193"/>
        <v>0.39964481600169255</v>
      </c>
      <c r="AT657" s="1">
        <v>0.7013888888888888</v>
      </c>
      <c r="AU657">
        <v>170.89</v>
      </c>
      <c r="AV657">
        <v>257.971</v>
      </c>
      <c r="AW657">
        <v>16.476</v>
      </c>
      <c r="AX657">
        <v>5.14037</v>
      </c>
    </row>
    <row r="658" spans="8:50" ht="12.75">
      <c r="H658" t="s">
        <v>6</v>
      </c>
      <c r="I658" s="1">
        <v>0.7020833333333334</v>
      </c>
      <c r="J658">
        <v>685.88</v>
      </c>
      <c r="K658">
        <v>79.25584</v>
      </c>
      <c r="L658">
        <v>258.97868</v>
      </c>
      <c r="M658">
        <v>5.22438</v>
      </c>
      <c r="N658">
        <f t="shared" si="194"/>
        <v>5.22437692338089</v>
      </c>
      <c r="O658">
        <f t="shared" si="195"/>
        <v>10.744159999999994</v>
      </c>
      <c r="P658">
        <f t="shared" si="196"/>
        <v>0.08089155260794849</v>
      </c>
      <c r="Q658">
        <f t="shared" si="197"/>
        <v>10.825051552607942</v>
      </c>
      <c r="R658">
        <f t="shared" si="198"/>
        <v>79.17494844739205</v>
      </c>
      <c r="S658">
        <f t="shared" si="199"/>
        <v>5.187844407707339</v>
      </c>
      <c r="T658">
        <f t="shared" si="200"/>
        <v>4.1764884239805475</v>
      </c>
      <c r="U658">
        <f t="shared" si="201"/>
        <v>4.411937243843503</v>
      </c>
      <c r="V658">
        <f t="shared" si="202"/>
        <v>3.55184222542715</v>
      </c>
      <c r="X658" s="6">
        <f t="shared" si="203"/>
        <v>0.09447619077174646</v>
      </c>
      <c r="Y658">
        <f t="shared" si="204"/>
        <v>1.7366660761147863</v>
      </c>
      <c r="AA658">
        <f t="shared" si="209"/>
        <v>0.08142523638137979</v>
      </c>
      <c r="AB658">
        <f t="shared" si="205"/>
        <v>2.0150214209431643</v>
      </c>
      <c r="AD658" s="6">
        <f t="shared" si="206"/>
        <v>3.0940229610999133</v>
      </c>
      <c r="AE658" s="5">
        <f t="shared" si="191"/>
        <v>2.120183789561168</v>
      </c>
      <c r="AH658" s="6">
        <f t="shared" si="207"/>
        <v>2.3703854614064985</v>
      </c>
      <c r="AI658" s="6">
        <f t="shared" si="208"/>
        <v>2.7022306374754264</v>
      </c>
      <c r="AK658">
        <f t="shared" si="192"/>
        <v>128.3411339785657</v>
      </c>
      <c r="AL658">
        <v>167.27</v>
      </c>
      <c r="AQ658">
        <f t="shared" si="193"/>
        <v>0.3862149035006459</v>
      </c>
      <c r="AT658" s="1">
        <v>0.7020833333333334</v>
      </c>
      <c r="AU658">
        <v>167.27</v>
      </c>
      <c r="AV658">
        <v>253.594</v>
      </c>
      <c r="AW658">
        <v>16.092</v>
      </c>
      <c r="AX658">
        <v>5.22438</v>
      </c>
    </row>
    <row r="659" spans="8:50" ht="12.75">
      <c r="H659" t="s">
        <v>6</v>
      </c>
      <c r="I659" s="1">
        <v>0.7027777777777778</v>
      </c>
      <c r="J659">
        <v>678.6</v>
      </c>
      <c r="K659">
        <v>79.44363</v>
      </c>
      <c r="L659">
        <v>259.14517</v>
      </c>
      <c r="M659">
        <v>5.31119</v>
      </c>
      <c r="N659">
        <f t="shared" si="194"/>
        <v>5.311189714698531</v>
      </c>
      <c r="O659">
        <f t="shared" si="195"/>
        <v>10.556370000000001</v>
      </c>
      <c r="P659">
        <f t="shared" si="196"/>
        <v>0.08227537900789808</v>
      </c>
      <c r="Q659">
        <f t="shared" si="197"/>
        <v>10.6386453790079</v>
      </c>
      <c r="R659">
        <f t="shared" si="198"/>
        <v>79.3613546209921</v>
      </c>
      <c r="S659">
        <f t="shared" si="199"/>
        <v>5.272804941351235</v>
      </c>
      <c r="T659">
        <f t="shared" si="200"/>
        <v>4.244886135510171</v>
      </c>
      <c r="U659">
        <f t="shared" si="201"/>
        <v>4.474619326104917</v>
      </c>
      <c r="V659">
        <f t="shared" si="202"/>
        <v>3.6023046083326324</v>
      </c>
      <c r="X659" s="6">
        <f t="shared" si="203"/>
        <v>0.09409523355620887</v>
      </c>
      <c r="Y659">
        <f t="shared" si="204"/>
        <v>1.7423166491493218</v>
      </c>
      <c r="AA659">
        <f t="shared" si="209"/>
        <v>0.08095365627847027</v>
      </c>
      <c r="AB659">
        <f t="shared" si="205"/>
        <v>2.0251548795601177</v>
      </c>
      <c r="AD659" s="6">
        <f t="shared" si="206"/>
        <v>3.057832391548836</v>
      </c>
      <c r="AE659" s="5">
        <f t="shared" si="191"/>
        <v>2.1280137671627966</v>
      </c>
      <c r="AH659" s="6">
        <f t="shared" si="207"/>
        <v>2.377659293942413</v>
      </c>
      <c r="AI659" s="6">
        <f t="shared" si="208"/>
        <v>2.7112658621937262</v>
      </c>
      <c r="AK659">
        <f t="shared" si="192"/>
        <v>124.66249082513278</v>
      </c>
      <c r="AL659">
        <v>163.69</v>
      </c>
      <c r="AQ659">
        <f t="shared" si="193"/>
        <v>0.37105527628463575</v>
      </c>
      <c r="AT659" s="1">
        <v>0.7027777777777778</v>
      </c>
      <c r="AU659">
        <v>163.69</v>
      </c>
      <c r="AV659">
        <v>249.213</v>
      </c>
      <c r="AW659">
        <v>15.716</v>
      </c>
      <c r="AX659">
        <v>5.31119</v>
      </c>
    </row>
    <row r="660" spans="8:50" ht="12.75">
      <c r="H660" t="s">
        <v>6</v>
      </c>
      <c r="I660" s="1">
        <v>0.7034722222222222</v>
      </c>
      <c r="J660">
        <v>677.98</v>
      </c>
      <c r="K660">
        <v>79.63149</v>
      </c>
      <c r="L660">
        <v>259.31142</v>
      </c>
      <c r="M660">
        <v>5.40095</v>
      </c>
      <c r="N660">
        <f t="shared" si="194"/>
        <v>5.400946328741212</v>
      </c>
      <c r="O660">
        <f t="shared" si="195"/>
        <v>10.36851</v>
      </c>
      <c r="P660">
        <f t="shared" si="196"/>
        <v>0.0837057187480493</v>
      </c>
      <c r="Q660">
        <f t="shared" si="197"/>
        <v>10.45221571874805</v>
      </c>
      <c r="R660">
        <f t="shared" si="198"/>
        <v>79.54778428125195</v>
      </c>
      <c r="S660">
        <f t="shared" si="199"/>
        <v>5.360584312803643</v>
      </c>
      <c r="T660">
        <f t="shared" si="200"/>
        <v>4.31555316017857</v>
      </c>
      <c r="U660">
        <f t="shared" si="201"/>
        <v>4.539171384317518</v>
      </c>
      <c r="V660">
        <f t="shared" si="202"/>
        <v>3.654272420526173</v>
      </c>
      <c r="X660" s="6">
        <f t="shared" si="203"/>
        <v>0.09370803058011462</v>
      </c>
      <c r="Y660">
        <f t="shared" si="204"/>
        <v>1.7231279524009173</v>
      </c>
      <c r="AA660">
        <f t="shared" si="209"/>
        <v>0.08047540877805497</v>
      </c>
      <c r="AB660">
        <f t="shared" si="205"/>
        <v>2.006462959416086</v>
      </c>
      <c r="AD660" s="6">
        <f t="shared" si="206"/>
        <v>3.0216317890982336</v>
      </c>
      <c r="AE660" s="5">
        <f t="shared" si="191"/>
        <v>2.1055829233876793</v>
      </c>
      <c r="AH660" s="6">
        <f t="shared" si="207"/>
        <v>2.360302681278254</v>
      </c>
      <c r="AI660" s="6">
        <f t="shared" si="208"/>
        <v>2.689706265516889</v>
      </c>
      <c r="AK660">
        <f t="shared" si="192"/>
        <v>121.41389118385216</v>
      </c>
      <c r="AL660">
        <v>160.67</v>
      </c>
      <c r="AQ660">
        <f t="shared" si="193"/>
        <v>0.3306606558805024</v>
      </c>
      <c r="AT660" s="1">
        <v>0.7034722222222222</v>
      </c>
      <c r="AU660">
        <v>160.67</v>
      </c>
      <c r="AV660">
        <v>244.827</v>
      </c>
      <c r="AW660">
        <v>15.426</v>
      </c>
      <c r="AX660">
        <v>5.40095</v>
      </c>
    </row>
    <row r="661" spans="8:50" ht="12.75">
      <c r="H661" t="s">
        <v>6</v>
      </c>
      <c r="I661" s="1">
        <v>0.7041666666666666</v>
      </c>
      <c r="J661">
        <v>673.32</v>
      </c>
      <c r="K661">
        <v>79.81941</v>
      </c>
      <c r="L661">
        <v>259.47746</v>
      </c>
      <c r="M661">
        <v>5.49379</v>
      </c>
      <c r="N661">
        <f t="shared" si="194"/>
        <v>5.493789426419829</v>
      </c>
      <c r="O661">
        <f t="shared" si="195"/>
        <v>10.180589999999995</v>
      </c>
      <c r="P661">
        <f t="shared" si="196"/>
        <v>0.08518478256163449</v>
      </c>
      <c r="Q661">
        <f t="shared" si="197"/>
        <v>10.26577478256163</v>
      </c>
      <c r="R661">
        <f t="shared" si="198"/>
        <v>79.73422521743836</v>
      </c>
      <c r="S661">
        <f t="shared" si="199"/>
        <v>5.451314771421021</v>
      </c>
      <c r="T661">
        <f t="shared" si="200"/>
        <v>4.38859596569428</v>
      </c>
      <c r="U661">
        <f t="shared" si="201"/>
        <v>4.605673983548959</v>
      </c>
      <c r="V661">
        <f t="shared" si="202"/>
        <v>3.7078105211373047</v>
      </c>
      <c r="X661" s="6">
        <f t="shared" si="203"/>
        <v>0.09331441762482745</v>
      </c>
      <c r="Y661">
        <f t="shared" si="204"/>
        <v>1.718437929770892</v>
      </c>
      <c r="AA661">
        <f t="shared" si="209"/>
        <v>0.07999038162027422</v>
      </c>
      <c r="AB661">
        <f t="shared" si="205"/>
        <v>2.004678955055037</v>
      </c>
      <c r="AD661" s="6">
        <f t="shared" si="206"/>
        <v>2.9854248028147006</v>
      </c>
      <c r="AE661" s="5">
        <f t="shared" si="191"/>
        <v>2.100943320394818</v>
      </c>
      <c r="AH661" s="6">
        <f t="shared" si="207"/>
        <v>2.3572833682677414</v>
      </c>
      <c r="AI661" s="6">
        <f t="shared" si="208"/>
        <v>2.6859558118997384</v>
      </c>
      <c r="AK661">
        <f t="shared" si="192"/>
        <v>117.93731355653463</v>
      </c>
      <c r="AL661">
        <v>157.48</v>
      </c>
      <c r="AQ661">
        <f t="shared" si="193"/>
        <v>0.29785273062136797</v>
      </c>
      <c r="AT661" s="1">
        <v>0.7041666666666666</v>
      </c>
      <c r="AU661">
        <v>157.48</v>
      </c>
      <c r="AV661">
        <v>240.437</v>
      </c>
      <c r="AW661">
        <v>15.093</v>
      </c>
      <c r="AX661">
        <v>5.49379</v>
      </c>
    </row>
    <row r="662" spans="8:50" ht="12.75">
      <c r="H662" t="s">
        <v>6</v>
      </c>
      <c r="I662" s="1">
        <v>0.7048611111111112</v>
      </c>
      <c r="J662">
        <v>668.03</v>
      </c>
      <c r="K662">
        <v>80.00739</v>
      </c>
      <c r="L662">
        <v>259.64328</v>
      </c>
      <c r="M662">
        <v>5.58988</v>
      </c>
      <c r="N662">
        <f t="shared" si="194"/>
        <v>5.5898759941544585</v>
      </c>
      <c r="O662">
        <f t="shared" si="195"/>
        <v>9.992609999999999</v>
      </c>
      <c r="P662">
        <f t="shared" si="196"/>
        <v>0.08671500112282154</v>
      </c>
      <c r="Q662">
        <f t="shared" si="197"/>
        <v>10.07932500112282</v>
      </c>
      <c r="R662">
        <f t="shared" si="198"/>
        <v>79.92067499887717</v>
      </c>
      <c r="S662">
        <f t="shared" si="199"/>
        <v>5.54514173692365</v>
      </c>
      <c r="T662">
        <f t="shared" si="200"/>
        <v>4.464131622603491</v>
      </c>
      <c r="U662">
        <f t="shared" si="201"/>
        <v>4.674216078361294</v>
      </c>
      <c r="V662">
        <f t="shared" si="202"/>
        <v>3.762990523281124</v>
      </c>
      <c r="X662" s="6">
        <f t="shared" si="203"/>
        <v>0.09291420248245494</v>
      </c>
      <c r="Y662">
        <f t="shared" si="204"/>
        <v>1.715653998664887</v>
      </c>
      <c r="AA662">
        <f t="shared" si="209"/>
        <v>0.0794984327331479</v>
      </c>
      <c r="AB662">
        <f t="shared" si="205"/>
        <v>2.0051794424283704</v>
      </c>
      <c r="AD662" s="6">
        <f t="shared" si="206"/>
        <v>2.949213246703103</v>
      </c>
      <c r="AE662" s="5">
        <f t="shared" si="191"/>
        <v>2.0987223008674416</v>
      </c>
      <c r="AH662" s="6">
        <f t="shared" si="207"/>
        <v>2.3561113004245833</v>
      </c>
      <c r="AI662" s="6">
        <f t="shared" si="208"/>
        <v>2.6844999224087807</v>
      </c>
      <c r="AK662">
        <f t="shared" si="192"/>
        <v>114.44602881359205</v>
      </c>
      <c r="AL662">
        <v>154.22</v>
      </c>
      <c r="AQ662">
        <f t="shared" si="193"/>
        <v>0.2681607882789916</v>
      </c>
      <c r="AT662" s="1">
        <v>0.7048611111111112</v>
      </c>
      <c r="AU662">
        <v>154.22</v>
      </c>
      <c r="AV662">
        <v>236.043</v>
      </c>
      <c r="AW662">
        <v>14.747</v>
      </c>
      <c r="AX662">
        <v>5.58988</v>
      </c>
    </row>
    <row r="663" spans="8:50" ht="12.75">
      <c r="H663" t="s">
        <v>6</v>
      </c>
      <c r="I663" s="1">
        <v>0.7055555555555556</v>
      </c>
      <c r="J663">
        <v>662.69</v>
      </c>
      <c r="K663">
        <v>80.19543</v>
      </c>
      <c r="L663">
        <v>259.80888</v>
      </c>
      <c r="M663">
        <v>5.68938</v>
      </c>
      <c r="N663">
        <f t="shared" si="194"/>
        <v>5.689373604572069</v>
      </c>
      <c r="O663">
        <f t="shared" si="195"/>
        <v>9.804569999999998</v>
      </c>
      <c r="P663">
        <f t="shared" si="196"/>
        <v>0.08829896432583177</v>
      </c>
      <c r="Q663">
        <f t="shared" si="197"/>
        <v>9.89286896432583</v>
      </c>
      <c r="R663">
        <f t="shared" si="198"/>
        <v>80.10713103567417</v>
      </c>
      <c r="S663">
        <f t="shared" si="199"/>
        <v>5.6422200309610915</v>
      </c>
      <c r="T663">
        <f t="shared" si="200"/>
        <v>4.542284770501451</v>
      </c>
      <c r="U663">
        <f t="shared" si="201"/>
        <v>4.7448921162668105</v>
      </c>
      <c r="V663">
        <f t="shared" si="202"/>
        <v>3.819888462187439</v>
      </c>
      <c r="X663" s="6">
        <f t="shared" si="203"/>
        <v>0.09250718466471414</v>
      </c>
      <c r="Y663">
        <f t="shared" si="204"/>
        <v>1.712653891898014</v>
      </c>
      <c r="AA663">
        <f t="shared" si="209"/>
        <v>0.07899941480070842</v>
      </c>
      <c r="AB663">
        <f t="shared" si="205"/>
        <v>2.0054932083260217</v>
      </c>
      <c r="AD663" s="6">
        <f t="shared" si="206"/>
        <v>2.912999034597822</v>
      </c>
      <c r="AE663" s="5">
        <f t="shared" si="191"/>
        <v>2.0963305748123173</v>
      </c>
      <c r="AH663" s="6">
        <f t="shared" si="207"/>
        <v>2.354686929221409</v>
      </c>
      <c r="AI663" s="6">
        <f t="shared" si="208"/>
        <v>2.6827306331325413</v>
      </c>
      <c r="AK663">
        <f t="shared" si="192"/>
        <v>110.97607968854639</v>
      </c>
      <c r="AL663">
        <v>150.81</v>
      </c>
      <c r="AQ663">
        <f t="shared" si="193"/>
        <v>0.24527861302020681</v>
      </c>
      <c r="AT663" s="1">
        <v>0.7055555555555556</v>
      </c>
      <c r="AU663">
        <v>150.81</v>
      </c>
      <c r="AV663">
        <v>231.645</v>
      </c>
      <c r="AW663">
        <v>14.388</v>
      </c>
      <c r="AX663">
        <v>5.68938</v>
      </c>
    </row>
    <row r="664" spans="8:50" ht="12.75">
      <c r="H664" t="s">
        <v>6</v>
      </c>
      <c r="I664" s="1">
        <v>0.70625</v>
      </c>
      <c r="J664">
        <v>656.76</v>
      </c>
      <c r="K664">
        <v>80.38353</v>
      </c>
      <c r="L664">
        <v>259.97428</v>
      </c>
      <c r="M664">
        <v>5.79246</v>
      </c>
      <c r="N664">
        <f t="shared" si="194"/>
        <v>5.792461305007077</v>
      </c>
      <c r="O664">
        <f t="shared" si="195"/>
        <v>9.616470000000007</v>
      </c>
      <c r="P664">
        <f t="shared" si="196"/>
        <v>0.08993943419037762</v>
      </c>
      <c r="Q664">
        <f t="shared" si="197"/>
        <v>9.706409434190384</v>
      </c>
      <c r="R664">
        <f t="shared" si="198"/>
        <v>80.29359056580961</v>
      </c>
      <c r="S664">
        <f t="shared" si="199"/>
        <v>5.742714624228074</v>
      </c>
      <c r="T664">
        <f t="shared" si="200"/>
        <v>4.623188219500159</v>
      </c>
      <c r="U664">
        <f t="shared" si="201"/>
        <v>4.817802468342811</v>
      </c>
      <c r="V664">
        <f t="shared" si="202"/>
        <v>3.878585141868381</v>
      </c>
      <c r="X664" s="6">
        <f t="shared" si="203"/>
        <v>0.09209315495974665</v>
      </c>
      <c r="Y664">
        <f t="shared" si="204"/>
        <v>1.7113600993835605</v>
      </c>
      <c r="AA664">
        <f t="shared" si="209"/>
        <v>0.0784931748424709</v>
      </c>
      <c r="AB664">
        <f t="shared" si="205"/>
        <v>2.0078758585158076</v>
      </c>
      <c r="AD664" s="6">
        <f t="shared" si="206"/>
        <v>2.876784188567508</v>
      </c>
      <c r="AE664" s="5">
        <f t="shared" si="191"/>
        <v>2.0961270934286524</v>
      </c>
      <c r="AH664" s="6">
        <f t="shared" si="207"/>
        <v>2.354895190403697</v>
      </c>
      <c r="AI664" s="6">
        <f t="shared" si="208"/>
        <v>2.6829893257231086</v>
      </c>
      <c r="AK664">
        <f t="shared" si="192"/>
        <v>107.49836360359774</v>
      </c>
      <c r="AL664">
        <v>147.34</v>
      </c>
      <c r="AQ664">
        <f t="shared" si="193"/>
        <v>0.22519254996762295</v>
      </c>
      <c r="AT664" s="1">
        <v>0.70625</v>
      </c>
      <c r="AU664">
        <v>147.34</v>
      </c>
      <c r="AV664">
        <v>227.243</v>
      </c>
      <c r="AW664">
        <v>14.03</v>
      </c>
      <c r="AX664">
        <v>5.79246</v>
      </c>
    </row>
    <row r="665" spans="8:50" ht="12.75">
      <c r="H665" t="s">
        <v>6</v>
      </c>
      <c r="I665" s="1">
        <v>0.7069444444444444</v>
      </c>
      <c r="J665">
        <v>650.96</v>
      </c>
      <c r="K665">
        <v>80.57167</v>
      </c>
      <c r="L665">
        <v>260.13947</v>
      </c>
      <c r="M665">
        <v>5.89932</v>
      </c>
      <c r="N665">
        <f t="shared" si="194"/>
        <v>5.899319029524949</v>
      </c>
      <c r="O665">
        <f t="shared" si="195"/>
        <v>9.428330000000003</v>
      </c>
      <c r="P665">
        <f t="shared" si="196"/>
        <v>0.09163917508447535</v>
      </c>
      <c r="Q665">
        <f t="shared" si="197"/>
        <v>9.519969175084478</v>
      </c>
      <c r="R665">
        <f t="shared" si="198"/>
        <v>80.48003082491552</v>
      </c>
      <c r="S665">
        <f t="shared" si="199"/>
        <v>5.846790194177847</v>
      </c>
      <c r="T665">
        <f t="shared" si="200"/>
        <v>4.706974543636757</v>
      </c>
      <c r="U665">
        <f t="shared" si="201"/>
        <v>4.893045775262675</v>
      </c>
      <c r="V665">
        <f t="shared" si="202"/>
        <v>3.9391599732696383</v>
      </c>
      <c r="X665" s="6">
        <f t="shared" si="203"/>
        <v>0.09167194012419295</v>
      </c>
      <c r="Y665">
        <f t="shared" si="204"/>
        <v>1.7091778767439236</v>
      </c>
      <c r="AA665">
        <f t="shared" si="209"/>
        <v>0.07797960872229515</v>
      </c>
      <c r="AB665">
        <f t="shared" si="205"/>
        <v>2.009290050895918</v>
      </c>
      <c r="AD665" s="6">
        <f t="shared" si="206"/>
        <v>2.8405746965995635</v>
      </c>
      <c r="AE665" s="5">
        <f t="shared" si="191"/>
        <v>2.0949407721654465</v>
      </c>
      <c r="AH665" s="6">
        <f t="shared" si="207"/>
        <v>2.3541830154413885</v>
      </c>
      <c r="AI665" s="6">
        <f t="shared" si="208"/>
        <v>2.6821046943006177</v>
      </c>
      <c r="AK665">
        <f t="shared" si="192"/>
        <v>104.05512734921255</v>
      </c>
      <c r="AL665">
        <v>143.93</v>
      </c>
      <c r="AQ665">
        <f t="shared" si="193"/>
        <v>0.20243977652167366</v>
      </c>
      <c r="AT665" s="1">
        <v>0.7069444444444444</v>
      </c>
      <c r="AU665">
        <v>143.93</v>
      </c>
      <c r="AV665">
        <v>222.838</v>
      </c>
      <c r="AW665">
        <v>13.692</v>
      </c>
      <c r="AX665">
        <v>5.89932</v>
      </c>
    </row>
    <row r="666" spans="8:50" ht="12.75">
      <c r="H666" t="s">
        <v>6</v>
      </c>
      <c r="I666" s="1">
        <v>0.7076388888888889</v>
      </c>
      <c r="J666">
        <v>648.16</v>
      </c>
      <c r="K666">
        <v>80.75985</v>
      </c>
      <c r="L666">
        <v>260.30446</v>
      </c>
      <c r="M666">
        <v>6.01015</v>
      </c>
      <c r="N666">
        <f t="shared" si="194"/>
        <v>6.010150513862379</v>
      </c>
      <c r="O666">
        <f t="shared" si="195"/>
        <v>9.24015</v>
      </c>
      <c r="P666">
        <f t="shared" si="196"/>
        <v>0.0934013168205581</v>
      </c>
      <c r="Q666">
        <f t="shared" si="197"/>
        <v>9.333551316820557</v>
      </c>
      <c r="R666">
        <f t="shared" si="198"/>
        <v>80.66644868317944</v>
      </c>
      <c r="S666">
        <f t="shared" si="199"/>
        <v>5.9546333127969415</v>
      </c>
      <c r="T666">
        <f t="shared" si="200"/>
        <v>4.793793943202685</v>
      </c>
      <c r="U666">
        <f t="shared" si="201"/>
        <v>4.970734922928049</v>
      </c>
      <c r="V666">
        <f t="shared" si="202"/>
        <v>4.001703835497137</v>
      </c>
      <c r="X666" s="6">
        <f t="shared" si="203"/>
        <v>0.09124331443297329</v>
      </c>
      <c r="Y666">
        <f t="shared" si="204"/>
        <v>1.6959620098503825</v>
      </c>
      <c r="AA666">
        <f t="shared" si="209"/>
        <v>0.07745855302497193</v>
      </c>
      <c r="AB666">
        <f t="shared" si="205"/>
        <v>1.9977806050839522</v>
      </c>
      <c r="AD666" s="6">
        <f t="shared" si="206"/>
        <v>2.8043728206662575</v>
      </c>
      <c r="AE666" s="5">
        <f t="shared" si="191"/>
        <v>2.08033024982567</v>
      </c>
      <c r="AH666" s="6">
        <f t="shared" si="207"/>
        <v>2.342643982044061</v>
      </c>
      <c r="AI666" s="6">
        <f t="shared" si="208"/>
        <v>2.6677714306102525</v>
      </c>
      <c r="AK666">
        <f t="shared" si="192"/>
        <v>100.80023561853845</v>
      </c>
      <c r="AL666">
        <v>141</v>
      </c>
      <c r="AQ666">
        <f t="shared" si="193"/>
        <v>0.15757735458606448</v>
      </c>
      <c r="AT666" s="1">
        <v>0.7076388888888889</v>
      </c>
      <c r="AU666">
        <v>141</v>
      </c>
      <c r="AV666">
        <v>218.43</v>
      </c>
      <c r="AW666">
        <v>13.41</v>
      </c>
      <c r="AX666">
        <v>6.01015</v>
      </c>
    </row>
    <row r="667" spans="7:50" ht="12.75">
      <c r="G667">
        <f>VALUE(I667)</f>
        <v>0.7083333333333334</v>
      </c>
      <c r="H667" t="s">
        <v>6</v>
      </c>
      <c r="I667" s="1">
        <v>0.7083333333333334</v>
      </c>
      <c r="J667">
        <v>643.38</v>
      </c>
      <c r="K667">
        <v>80.94808</v>
      </c>
      <c r="L667">
        <v>260.46925</v>
      </c>
      <c r="M667">
        <v>6.12518</v>
      </c>
      <c r="N667">
        <f t="shared" si="194"/>
        <v>6.125180294789703</v>
      </c>
      <c r="O667">
        <f t="shared" si="195"/>
        <v>9.051919999999996</v>
      </c>
      <c r="P667">
        <f t="shared" si="196"/>
        <v>0.09522930483004577</v>
      </c>
      <c r="Q667">
        <f t="shared" si="197"/>
        <v>9.147149304830041</v>
      </c>
      <c r="R667">
        <f t="shared" si="198"/>
        <v>80.85285069516996</v>
      </c>
      <c r="S667">
        <f t="shared" si="199"/>
        <v>6.066449310870863</v>
      </c>
      <c r="T667">
        <f t="shared" si="200"/>
        <v>4.8838117203121465</v>
      </c>
      <c r="U667">
        <f t="shared" si="201"/>
        <v>5.0509945340933475</v>
      </c>
      <c r="V667">
        <f t="shared" si="202"/>
        <v>4.066317056442441</v>
      </c>
      <c r="X667" s="6">
        <f t="shared" si="203"/>
        <v>0.0908070187106604</v>
      </c>
      <c r="Y667">
        <f t="shared" si="204"/>
        <v>1.6893912348553612</v>
      </c>
      <c r="AA667">
        <f t="shared" si="209"/>
        <v>0.07692980886782999</v>
      </c>
      <c r="AB667">
        <f t="shared" si="205"/>
        <v>1.9941370416856432</v>
      </c>
      <c r="AD667" s="6">
        <f t="shared" si="206"/>
        <v>2.7681790377541438</v>
      </c>
      <c r="AE667" s="5">
        <f t="shared" si="191"/>
        <v>2.073971301264217</v>
      </c>
      <c r="AH667" s="6">
        <f t="shared" si="207"/>
        <v>2.3375762020607134</v>
      </c>
      <c r="AI667" s="6">
        <f t="shared" si="208"/>
        <v>2.661476464270792</v>
      </c>
      <c r="AK667">
        <f t="shared" si="192"/>
        <v>97.46342933517772</v>
      </c>
      <c r="AL667">
        <v>137.75</v>
      </c>
      <c r="AQ667">
        <f t="shared" si="193"/>
        <v>0.12746421062278457</v>
      </c>
      <c r="AT667" s="1">
        <v>0.7083333333333334</v>
      </c>
      <c r="AU667">
        <v>137.75</v>
      </c>
      <c r="AV667">
        <v>214.017</v>
      </c>
      <c r="AW667">
        <v>13.09</v>
      </c>
      <c r="AX667">
        <v>6.12518</v>
      </c>
    </row>
    <row r="668" spans="8:50" ht="12.75">
      <c r="H668" t="s">
        <v>6</v>
      </c>
      <c r="I668" s="1">
        <v>0.7090277777777777</v>
      </c>
      <c r="J668">
        <v>638.56</v>
      </c>
      <c r="K668">
        <v>81.13634</v>
      </c>
      <c r="L668">
        <v>260.63385</v>
      </c>
      <c r="M668">
        <v>6.24463</v>
      </c>
      <c r="N668">
        <f t="shared" si="194"/>
        <v>6.244630342703047</v>
      </c>
      <c r="O668">
        <f t="shared" si="195"/>
        <v>8.863659999999996</v>
      </c>
      <c r="P668">
        <f t="shared" si="196"/>
        <v>0.09712652681737537</v>
      </c>
      <c r="Q668">
        <f t="shared" si="197"/>
        <v>8.96078652681737</v>
      </c>
      <c r="R668">
        <f t="shared" si="198"/>
        <v>81.03921347318263</v>
      </c>
      <c r="S668">
        <f t="shared" si="199"/>
        <v>6.182439369132905</v>
      </c>
      <c r="T668">
        <f t="shared" si="200"/>
        <v>4.977189836068384</v>
      </c>
      <c r="U668">
        <f t="shared" si="201"/>
        <v>5.133944395639394</v>
      </c>
      <c r="V668">
        <f t="shared" si="202"/>
        <v>4.13309607086376</v>
      </c>
      <c r="X668" s="6">
        <f t="shared" si="203"/>
        <v>0.09036285289872323</v>
      </c>
      <c r="Y668">
        <f t="shared" si="204"/>
        <v>1.6825644153966988</v>
      </c>
      <c r="AA668">
        <f t="shared" si="209"/>
        <v>0.07639325398077433</v>
      </c>
      <c r="AB668">
        <f t="shared" si="205"/>
        <v>1.9902453795119386</v>
      </c>
      <c r="AD668" s="6">
        <f t="shared" si="206"/>
        <v>2.7319997426007285</v>
      </c>
      <c r="AE668" s="5">
        <f t="shared" si="191"/>
        <v>2.0674094318969614</v>
      </c>
      <c r="AH668" s="6">
        <f t="shared" si="207"/>
        <v>2.33222339726231</v>
      </c>
      <c r="AI668" s="6">
        <f t="shared" si="208"/>
        <v>2.6548274530393723</v>
      </c>
      <c r="AK668">
        <f t="shared" si="192"/>
        <v>94.15202967793249</v>
      </c>
      <c r="AL668">
        <v>134.75</v>
      </c>
      <c r="AQ668">
        <f t="shared" si="193"/>
        <v>0.08576570037313314</v>
      </c>
      <c r="AT668" s="1">
        <v>0.7090277777777777</v>
      </c>
      <c r="AU668">
        <v>134.75</v>
      </c>
      <c r="AV668">
        <v>209.602</v>
      </c>
      <c r="AW668">
        <v>12.774</v>
      </c>
      <c r="AX668">
        <v>6.24463</v>
      </c>
    </row>
    <row r="669" spans="8:50" ht="12.75">
      <c r="H669" t="s">
        <v>6</v>
      </c>
      <c r="I669" s="1">
        <v>0.7097222222222223</v>
      </c>
      <c r="J669">
        <v>633.54</v>
      </c>
      <c r="K669">
        <v>81.32463</v>
      </c>
      <c r="L669">
        <v>260.79825</v>
      </c>
      <c r="M669">
        <v>6.36875</v>
      </c>
      <c r="N669">
        <f t="shared" si="194"/>
        <v>6.368751423201921</v>
      </c>
      <c r="O669">
        <f t="shared" si="195"/>
        <v>8.675370000000001</v>
      </c>
      <c r="P669">
        <f t="shared" si="196"/>
        <v>0.09909680895534753</v>
      </c>
      <c r="Q669">
        <f t="shared" si="197"/>
        <v>8.77446680895535</v>
      </c>
      <c r="R669">
        <f t="shared" si="198"/>
        <v>81.22553319104465</v>
      </c>
      <c r="S669">
        <f t="shared" si="199"/>
        <v>6.302830792603126</v>
      </c>
      <c r="T669">
        <f t="shared" si="200"/>
        <v>5.074111283003631</v>
      </c>
      <c r="U669">
        <f t="shared" si="201"/>
        <v>5.219721078808746</v>
      </c>
      <c r="V669">
        <f t="shared" si="202"/>
        <v>4.202150825815936</v>
      </c>
      <c r="X669" s="6">
        <f t="shared" si="203"/>
        <v>0.08991056066253197</v>
      </c>
      <c r="Y669">
        <f t="shared" si="204"/>
        <v>1.676027801806092</v>
      </c>
      <c r="AA669">
        <f t="shared" si="209"/>
        <v>0.07584870253978672</v>
      </c>
      <c r="AB669">
        <f t="shared" si="205"/>
        <v>1.986752499389563</v>
      </c>
      <c r="AD669" s="6">
        <f t="shared" si="206"/>
        <v>2.6958376438390195</v>
      </c>
      <c r="AE669" s="5">
        <f t="shared" si="191"/>
        <v>2.0613210836120266</v>
      </c>
      <c r="AH669" s="6">
        <f t="shared" si="207"/>
        <v>2.3271145171447056</v>
      </c>
      <c r="AI669" s="6">
        <f t="shared" si="208"/>
        <v>2.6484814339781</v>
      </c>
      <c r="AK669">
        <f t="shared" si="192"/>
        <v>90.85915563775451</v>
      </c>
      <c r="AL669">
        <v>131.72</v>
      </c>
      <c r="AQ669">
        <f t="shared" si="193"/>
        <v>0.04544179685663119</v>
      </c>
      <c r="AT669" s="1">
        <v>0.7097222222222223</v>
      </c>
      <c r="AU669">
        <v>131.72</v>
      </c>
      <c r="AV669">
        <v>205.184</v>
      </c>
      <c r="AW669">
        <v>12.441</v>
      </c>
      <c r="AX669">
        <v>6.36875</v>
      </c>
    </row>
    <row r="670" spans="8:50" ht="12.75">
      <c r="H670" t="s">
        <v>6</v>
      </c>
      <c r="I670" s="1">
        <v>0.7104166666666667</v>
      </c>
      <c r="J670">
        <v>628.73</v>
      </c>
      <c r="K670">
        <v>81.51295</v>
      </c>
      <c r="L670">
        <v>260.96247</v>
      </c>
      <c r="M670">
        <v>6.49781</v>
      </c>
      <c r="N670">
        <f t="shared" si="194"/>
        <v>6.497813109984531</v>
      </c>
      <c r="O670">
        <f t="shared" si="195"/>
        <v>8.487049999999996</v>
      </c>
      <c r="P670">
        <f t="shared" si="196"/>
        <v>0.10114425436285798</v>
      </c>
      <c r="Q670">
        <f t="shared" si="197"/>
        <v>8.588194254362854</v>
      </c>
      <c r="R670">
        <f t="shared" si="198"/>
        <v>81.41180574563714</v>
      </c>
      <c r="S670">
        <f t="shared" si="199"/>
        <v>6.427867021385872</v>
      </c>
      <c r="T670">
        <f t="shared" si="200"/>
        <v>5.174772043244144</v>
      </c>
      <c r="U670">
        <f t="shared" si="201"/>
        <v>5.308470558731967</v>
      </c>
      <c r="V670">
        <f t="shared" si="202"/>
        <v>4.273598838979738</v>
      </c>
      <c r="X670" s="6">
        <f t="shared" si="203"/>
        <v>0.08944987394703685</v>
      </c>
      <c r="Y670">
        <f t="shared" si="204"/>
        <v>1.6683540652070414</v>
      </c>
      <c r="AA670">
        <f t="shared" si="209"/>
        <v>0.07529595927609341</v>
      </c>
      <c r="AB670">
        <f t="shared" si="205"/>
        <v>1.9819663932374973</v>
      </c>
      <c r="AD670" s="6">
        <f t="shared" si="206"/>
        <v>2.6596956273338623</v>
      </c>
      <c r="AE670" s="5">
        <f t="shared" si="191"/>
        <v>2.0539559215981744</v>
      </c>
      <c r="AH670" s="6">
        <f t="shared" si="207"/>
        <v>2.320863168478407</v>
      </c>
      <c r="AI670" s="6">
        <f t="shared" si="208"/>
        <v>2.6407162923263536</v>
      </c>
      <c r="AK670">
        <f t="shared" si="192"/>
        <v>87.60633813243632</v>
      </c>
      <c r="AL670">
        <v>128.76</v>
      </c>
      <c r="AQ670">
        <f t="shared" si="193"/>
        <v>0.0018342303918791325</v>
      </c>
      <c r="AT670" s="1">
        <v>0.7104166666666667</v>
      </c>
      <c r="AU670">
        <v>128.76</v>
      </c>
      <c r="AV670">
        <v>200.763</v>
      </c>
      <c r="AW670">
        <v>12.133</v>
      </c>
      <c r="AX670">
        <v>6.49781</v>
      </c>
    </row>
    <row r="671" spans="8:50" ht="12.75">
      <c r="H671" t="s">
        <v>6</v>
      </c>
      <c r="I671" s="1">
        <v>0.7111111111111111</v>
      </c>
      <c r="J671">
        <v>622.18</v>
      </c>
      <c r="K671">
        <v>81.70129</v>
      </c>
      <c r="L671">
        <v>261.12651</v>
      </c>
      <c r="M671">
        <v>6.6321</v>
      </c>
      <c r="N671">
        <f t="shared" si="194"/>
        <v>6.632098262227805</v>
      </c>
      <c r="O671">
        <f t="shared" si="195"/>
        <v>8.29871</v>
      </c>
      <c r="P671">
        <f t="shared" si="196"/>
        <v>0.10327315258407105</v>
      </c>
      <c r="Q671">
        <f t="shared" si="197"/>
        <v>8.401983152584071</v>
      </c>
      <c r="R671">
        <f t="shared" si="198"/>
        <v>81.59801684741593</v>
      </c>
      <c r="S671">
        <f t="shared" si="199"/>
        <v>6.557801993838616</v>
      </c>
      <c r="T671">
        <f t="shared" si="200"/>
        <v>5.279376550563773</v>
      </c>
      <c r="U671">
        <f t="shared" si="201"/>
        <v>5.400344074337651</v>
      </c>
      <c r="V671">
        <f t="shared" si="202"/>
        <v>4.347561865671031</v>
      </c>
      <c r="X671" s="6">
        <f t="shared" si="203"/>
        <v>0.08898053748968415</v>
      </c>
      <c r="Y671">
        <f t="shared" si="204"/>
        <v>1.6662163233168052</v>
      </c>
      <c r="AA671">
        <f t="shared" si="209"/>
        <v>0.07473484849803878</v>
      </c>
      <c r="AB671">
        <f t="shared" si="205"/>
        <v>1.9838245076084602</v>
      </c>
      <c r="AD671" s="6">
        <f t="shared" si="206"/>
        <v>2.6235786895111035</v>
      </c>
      <c r="AE671" s="5">
        <f t="shared" si="191"/>
        <v>2.0535398891462338</v>
      </c>
      <c r="AH671" s="6">
        <f t="shared" si="207"/>
        <v>2.3199173202810934</v>
      </c>
      <c r="AI671" s="6">
        <f t="shared" si="208"/>
        <v>2.639541402614509</v>
      </c>
      <c r="AK671">
        <f t="shared" si="192"/>
        <v>84.30191299615751</v>
      </c>
      <c r="AL671">
        <v>125.8</v>
      </c>
      <c r="AQ671">
        <f t="shared" si="193"/>
        <v>-0.04178719261459851</v>
      </c>
      <c r="AT671" s="1">
        <v>0.7111111111111111</v>
      </c>
      <c r="AU671">
        <v>125.8</v>
      </c>
      <c r="AV671">
        <v>196.34</v>
      </c>
      <c r="AW671">
        <v>11.8</v>
      </c>
      <c r="AX671">
        <v>6.6321</v>
      </c>
    </row>
    <row r="672" spans="8:50" ht="12.75">
      <c r="H672" t="s">
        <v>6</v>
      </c>
      <c r="I672" s="1">
        <v>0.7118055555555555</v>
      </c>
      <c r="J672">
        <v>615.42</v>
      </c>
      <c r="K672">
        <v>81.88965</v>
      </c>
      <c r="L672">
        <v>261.29037</v>
      </c>
      <c r="M672">
        <v>6.77192</v>
      </c>
      <c r="N672">
        <f t="shared" si="194"/>
        <v>6.771918611879505</v>
      </c>
      <c r="O672">
        <f t="shared" si="195"/>
        <v>8.110349999999997</v>
      </c>
      <c r="P672">
        <f t="shared" si="196"/>
        <v>0.10548822343571215</v>
      </c>
      <c r="Q672">
        <f t="shared" si="197"/>
        <v>8.215838223435709</v>
      </c>
      <c r="R672">
        <f t="shared" si="198"/>
        <v>81.78416177656429</v>
      </c>
      <c r="S672">
        <f t="shared" si="199"/>
        <v>6.692914905277217</v>
      </c>
      <c r="T672">
        <f t="shared" si="200"/>
        <v>5.388149571920249</v>
      </c>
      <c r="U672">
        <f t="shared" si="201"/>
        <v>5.4955084308260265</v>
      </c>
      <c r="V672">
        <f t="shared" si="202"/>
        <v>4.424174192875521</v>
      </c>
      <c r="X672" s="6">
        <f t="shared" si="203"/>
        <v>0.08850225927895704</v>
      </c>
      <c r="Y672">
        <f t="shared" si="204"/>
        <v>1.6643113703403571</v>
      </c>
      <c r="AA672">
        <f t="shared" si="209"/>
        <v>0.07416515429970157</v>
      </c>
      <c r="AB672">
        <f t="shared" si="205"/>
        <v>1.9860447646823176</v>
      </c>
      <c r="AD672" s="6">
        <f t="shared" si="206"/>
        <v>2.587490116623255</v>
      </c>
      <c r="AE672" s="5">
        <f t="shared" si="191"/>
        <v>2.0535594509946633</v>
      </c>
      <c r="AH672" s="6">
        <f t="shared" si="207"/>
        <v>2.319126242935037</v>
      </c>
      <c r="AI672" s="6">
        <f t="shared" si="208"/>
        <v>2.638558762231206</v>
      </c>
      <c r="AK672">
        <f t="shared" si="192"/>
        <v>81.02373013188404</v>
      </c>
      <c r="AL672">
        <v>122.72</v>
      </c>
      <c r="AQ672">
        <f t="shared" si="193"/>
        <v>-0.07976355163032767</v>
      </c>
      <c r="AT672" s="1">
        <v>0.7118055555555555</v>
      </c>
      <c r="AU672">
        <v>122.72</v>
      </c>
      <c r="AV672">
        <v>191.914</v>
      </c>
      <c r="AW672">
        <v>11.454</v>
      </c>
      <c r="AX672">
        <v>6.77192</v>
      </c>
    </row>
    <row r="673" spans="8:50" ht="12.75">
      <c r="H673" t="s">
        <v>6</v>
      </c>
      <c r="I673" s="1">
        <v>0.7125</v>
      </c>
      <c r="J673">
        <v>608.64</v>
      </c>
      <c r="K673">
        <v>82.07801</v>
      </c>
      <c r="L673">
        <v>261.45405</v>
      </c>
      <c r="M673">
        <v>6.9176</v>
      </c>
      <c r="N673">
        <f t="shared" si="194"/>
        <v>6.9175946579263385</v>
      </c>
      <c r="O673">
        <f t="shared" si="195"/>
        <v>7.921989999999994</v>
      </c>
      <c r="P673">
        <f t="shared" si="196"/>
        <v>0.10779429460312863</v>
      </c>
      <c r="Q673">
        <f t="shared" si="197"/>
        <v>8.029784294603122</v>
      </c>
      <c r="R673">
        <f t="shared" si="198"/>
        <v>81.97021570539688</v>
      </c>
      <c r="S673">
        <f t="shared" si="199"/>
        <v>6.833490388312694</v>
      </c>
      <c r="T673">
        <f t="shared" si="200"/>
        <v>5.501320251580745</v>
      </c>
      <c r="U673">
        <f t="shared" si="201"/>
        <v>5.594131862490501</v>
      </c>
      <c r="V673">
        <f t="shared" si="202"/>
        <v>4.50357125807431</v>
      </c>
      <c r="X673" s="6">
        <f t="shared" si="203"/>
        <v>0.0880147859136537</v>
      </c>
      <c r="Y673">
        <f t="shared" si="204"/>
        <v>1.6619812319199165</v>
      </c>
      <c r="AA673">
        <f t="shared" si="209"/>
        <v>0.07358670987727056</v>
      </c>
      <c r="AB673">
        <f t="shared" si="205"/>
        <v>1.9878443072656586</v>
      </c>
      <c r="AD673" s="6">
        <f t="shared" si="206"/>
        <v>2.5514372521990976</v>
      </c>
      <c r="AE673" s="5">
        <f t="shared" si="191"/>
        <v>2.0532109501667857</v>
      </c>
      <c r="AH673" s="6">
        <f t="shared" si="207"/>
        <v>2.3178515252568124</v>
      </c>
      <c r="AI673" s="6">
        <f t="shared" si="208"/>
        <v>2.6369753657729724</v>
      </c>
      <c r="AK673">
        <f t="shared" si="192"/>
        <v>77.78242138129886</v>
      </c>
      <c r="AL673">
        <v>119.62</v>
      </c>
      <c r="AQ673">
        <f t="shared" si="193"/>
        <v>-0.11673184616067367</v>
      </c>
      <c r="AT673" s="1">
        <v>0.7125</v>
      </c>
      <c r="AU673">
        <v>119.62</v>
      </c>
      <c r="AV673">
        <v>187.485</v>
      </c>
      <c r="AW673">
        <v>11.13</v>
      </c>
      <c r="AX673">
        <v>6.9176</v>
      </c>
    </row>
    <row r="674" spans="8:50" ht="12.75">
      <c r="H674" t="s">
        <v>6</v>
      </c>
      <c r="I674" s="1">
        <v>0.7131944444444445</v>
      </c>
      <c r="J674">
        <v>600.55</v>
      </c>
      <c r="K674">
        <v>82.26638</v>
      </c>
      <c r="L674">
        <v>261.61756</v>
      </c>
      <c r="M674">
        <v>7.0695</v>
      </c>
      <c r="N674">
        <f t="shared" si="194"/>
        <v>7.069495841422334</v>
      </c>
      <c r="O674">
        <f t="shared" si="195"/>
        <v>7.733620000000002</v>
      </c>
      <c r="P674">
        <f t="shared" si="196"/>
        <v>0.11019693341999272</v>
      </c>
      <c r="Q674">
        <f t="shared" si="197"/>
        <v>7.843816933419995</v>
      </c>
      <c r="R674">
        <f t="shared" si="198"/>
        <v>82.15618306658</v>
      </c>
      <c r="S674">
        <f t="shared" si="199"/>
        <v>6.979856857775086</v>
      </c>
      <c r="T674">
        <f t="shared" si="200"/>
        <v>5.6191529808084</v>
      </c>
      <c r="U674">
        <f t="shared" si="201"/>
        <v>5.696410808121872</v>
      </c>
      <c r="V674">
        <f t="shared" si="202"/>
        <v>4.58591120485678</v>
      </c>
      <c r="X674" s="6">
        <f t="shared" si="203"/>
        <v>0.08751777378278709</v>
      </c>
      <c r="Y674">
        <f t="shared" si="204"/>
        <v>1.6635798734990412</v>
      </c>
      <c r="AA674">
        <f t="shared" si="209"/>
        <v>0.07299924375464338</v>
      </c>
      <c r="AB674">
        <f t="shared" si="205"/>
        <v>1.994442675705469</v>
      </c>
      <c r="AD674" s="6">
        <f t="shared" si="206"/>
        <v>2.5154219433669054</v>
      </c>
      <c r="AE674" s="5">
        <f t="shared" si="191"/>
        <v>2.0578874583231395</v>
      </c>
      <c r="AH674" s="6">
        <f t="shared" si="207"/>
        <v>2.3202637948128073</v>
      </c>
      <c r="AI674" s="6">
        <f t="shared" si="208"/>
        <v>2.6399717775561578</v>
      </c>
      <c r="AK674">
        <f t="shared" si="192"/>
        <v>74.52288000614257</v>
      </c>
      <c r="AL674">
        <v>116.21</v>
      </c>
      <c r="AQ674">
        <f t="shared" si="193"/>
        <v>-0.1388786533404338</v>
      </c>
      <c r="AT674" s="1">
        <v>0.7131944444444445</v>
      </c>
      <c r="AU674">
        <v>116.21</v>
      </c>
      <c r="AV674">
        <v>183.055</v>
      </c>
      <c r="AW674">
        <v>10.771</v>
      </c>
      <c r="AX674">
        <v>7.0695</v>
      </c>
    </row>
    <row r="675" spans="8:50" ht="12.75">
      <c r="H675" t="s">
        <v>6</v>
      </c>
      <c r="I675" s="1">
        <v>0.7138888888888889</v>
      </c>
      <c r="J675">
        <v>595.24</v>
      </c>
      <c r="K675">
        <v>82.45475</v>
      </c>
      <c r="L675">
        <v>261.7809</v>
      </c>
      <c r="M675">
        <v>7.22801</v>
      </c>
      <c r="N675">
        <f t="shared" si="194"/>
        <v>7.228005228810212</v>
      </c>
      <c r="O675">
        <f t="shared" si="195"/>
        <v>7.545249999999996</v>
      </c>
      <c r="P675">
        <f t="shared" si="196"/>
        <v>0.11270188245676821</v>
      </c>
      <c r="Q675">
        <f t="shared" si="197"/>
        <v>7.657951882456764</v>
      </c>
      <c r="R675">
        <f t="shared" si="198"/>
        <v>82.34204811754324</v>
      </c>
      <c r="S675">
        <f t="shared" si="199"/>
        <v>7.132351881153523</v>
      </c>
      <c r="T675">
        <f t="shared" si="200"/>
        <v>5.741919519239754</v>
      </c>
      <c r="U675">
        <f t="shared" si="201"/>
        <v>5.802545379858651</v>
      </c>
      <c r="V675">
        <f t="shared" si="202"/>
        <v>4.6713551340510024</v>
      </c>
      <c r="X675" s="6">
        <f t="shared" si="203"/>
        <v>0.0870109165471239</v>
      </c>
      <c r="Y675">
        <f t="shared" si="204"/>
        <v>1.6552711146689785</v>
      </c>
      <c r="AA675">
        <f t="shared" si="209"/>
        <v>0.07240253056476695</v>
      </c>
      <c r="AB675">
        <f t="shared" si="205"/>
        <v>1.9892489350560705</v>
      </c>
      <c r="AD675" s="6">
        <f t="shared" si="206"/>
        <v>2.479450139757019</v>
      </c>
      <c r="AE675" s="5">
        <f t="shared" si="191"/>
        <v>2.050479162159128</v>
      </c>
      <c r="AH675" s="6">
        <f t="shared" si="207"/>
        <v>2.313104155852081</v>
      </c>
      <c r="AI675" s="6">
        <f t="shared" si="208"/>
        <v>2.631078398915302</v>
      </c>
      <c r="AK675">
        <f t="shared" si="192"/>
        <v>71.42480615946984</v>
      </c>
      <c r="AL675">
        <v>113.13</v>
      </c>
      <c r="AQ675">
        <f t="shared" si="193"/>
        <v>-0.17655936810189599</v>
      </c>
      <c r="AT675" s="1">
        <v>0.7138888888888889</v>
      </c>
      <c r="AU675">
        <v>113.13</v>
      </c>
      <c r="AV675">
        <v>178.622</v>
      </c>
      <c r="AW675">
        <v>10.438</v>
      </c>
      <c r="AX675">
        <v>7.22801</v>
      </c>
    </row>
    <row r="676" spans="8:50" ht="12.75">
      <c r="H676" t="s">
        <v>6</v>
      </c>
      <c r="I676" s="1">
        <v>0.7145833333333332</v>
      </c>
      <c r="J676">
        <v>588.25</v>
      </c>
      <c r="K676">
        <v>82.64311</v>
      </c>
      <c r="L676">
        <v>261.94408</v>
      </c>
      <c r="M676">
        <v>7.39354</v>
      </c>
      <c r="N676">
        <f t="shared" si="194"/>
        <v>7.393536816254478</v>
      </c>
      <c r="O676">
        <f t="shared" si="195"/>
        <v>7.356890000000007</v>
      </c>
      <c r="P676">
        <f t="shared" si="196"/>
        <v>0.11531532790141012</v>
      </c>
      <c r="Q676">
        <f t="shared" si="197"/>
        <v>7.472205327901417</v>
      </c>
      <c r="R676">
        <f t="shared" si="198"/>
        <v>82.52779467209858</v>
      </c>
      <c r="S676">
        <f t="shared" si="199"/>
        <v>7.2913383038441015</v>
      </c>
      <c r="T676">
        <f t="shared" si="200"/>
        <v>5.869911976559946</v>
      </c>
      <c r="U676">
        <f t="shared" si="201"/>
        <v>5.912750552325496</v>
      </c>
      <c r="V676">
        <f t="shared" si="202"/>
        <v>4.760076111570443</v>
      </c>
      <c r="X676" s="6">
        <f t="shared" si="203"/>
        <v>0.08649389420768329</v>
      </c>
      <c r="Y676">
        <f t="shared" si="204"/>
        <v>1.6521234103642242</v>
      </c>
      <c r="AA676">
        <f t="shared" si="209"/>
        <v>0.07179632926539706</v>
      </c>
      <c r="AB676">
        <f t="shared" si="205"/>
        <v>1.9903327779593252</v>
      </c>
      <c r="AD676" s="6">
        <f t="shared" si="206"/>
        <v>2.4435280852868804</v>
      </c>
      <c r="AE676" s="5">
        <f t="shared" si="191"/>
        <v>2.049636562769774</v>
      </c>
      <c r="AH676" s="6">
        <f t="shared" si="207"/>
        <v>2.310805671153843</v>
      </c>
      <c r="AI676" s="6">
        <f t="shared" si="208"/>
        <v>2.6282233255193153</v>
      </c>
      <c r="AK676">
        <f t="shared" si="192"/>
        <v>68.29572289644788</v>
      </c>
      <c r="AL676">
        <v>109.98</v>
      </c>
      <c r="AQ676">
        <f t="shared" si="193"/>
        <v>-0.2107547048563594</v>
      </c>
      <c r="AT676" s="1">
        <v>0.7145833333333332</v>
      </c>
      <c r="AU676">
        <v>109.98</v>
      </c>
      <c r="AV676">
        <v>174.188</v>
      </c>
      <c r="AW676">
        <v>10.036</v>
      </c>
      <c r="AX676">
        <v>7.39354</v>
      </c>
    </row>
    <row r="677" spans="8:50" ht="12.75">
      <c r="H677" t="s">
        <v>6</v>
      </c>
      <c r="I677" s="1">
        <v>0.7152777777777778</v>
      </c>
      <c r="J677">
        <v>581.42</v>
      </c>
      <c r="K677">
        <v>82.83146</v>
      </c>
      <c r="L677">
        <v>262.1071</v>
      </c>
      <c r="M677">
        <v>7.56654</v>
      </c>
      <c r="N677">
        <f t="shared" si="194"/>
        <v>7.566547999065273</v>
      </c>
      <c r="O677">
        <f t="shared" si="195"/>
        <v>7.168539999999993</v>
      </c>
      <c r="P677">
        <f t="shared" si="196"/>
        <v>0.11804408963149125</v>
      </c>
      <c r="Q677">
        <f t="shared" si="197"/>
        <v>7.286584089631484</v>
      </c>
      <c r="R677">
        <f t="shared" si="198"/>
        <v>82.71341591036851</v>
      </c>
      <c r="S677">
        <f t="shared" si="199"/>
        <v>7.457215512633395</v>
      </c>
      <c r="T677">
        <f t="shared" si="200"/>
        <v>6.003451880201129</v>
      </c>
      <c r="U677">
        <f t="shared" si="201"/>
        <v>6.027263766384238</v>
      </c>
      <c r="V677">
        <f t="shared" si="202"/>
        <v>4.8522652898346585</v>
      </c>
      <c r="X677" s="6">
        <f t="shared" si="203"/>
        <v>0.08596634416620286</v>
      </c>
      <c r="Y677">
        <f t="shared" si="204"/>
        <v>1.6479157570728737</v>
      </c>
      <c r="AA677">
        <f t="shared" si="209"/>
        <v>0.07118034817664137</v>
      </c>
      <c r="AB677">
        <f t="shared" si="205"/>
        <v>1.9902304042947132</v>
      </c>
      <c r="AD677" s="6">
        <f t="shared" si="206"/>
        <v>2.407660443585433</v>
      </c>
      <c r="AE677" s="5">
        <f t="shared" si="191"/>
        <v>2.0476689089152904</v>
      </c>
      <c r="AH677" s="6">
        <f t="shared" si="207"/>
        <v>2.307409161008657</v>
      </c>
      <c r="AI677" s="6">
        <f t="shared" si="208"/>
        <v>2.62400433473719</v>
      </c>
      <c r="AK677">
        <f t="shared" si="192"/>
        <v>65.21678882635322</v>
      </c>
      <c r="AL677">
        <v>106.9</v>
      </c>
      <c r="AQ677">
        <f t="shared" si="193"/>
        <v>-0.2481638685091374</v>
      </c>
      <c r="AT677" s="1">
        <v>0.7152777777777778</v>
      </c>
      <c r="AU677">
        <v>106.9</v>
      </c>
      <c r="AV677">
        <v>169.752</v>
      </c>
      <c r="AW677">
        <v>9.669</v>
      </c>
      <c r="AX677">
        <v>7.56654</v>
      </c>
    </row>
    <row r="678" spans="8:50" ht="12.75">
      <c r="H678" t="s">
        <v>6</v>
      </c>
      <c r="I678" s="1">
        <v>0.7159722222222222</v>
      </c>
      <c r="J678">
        <v>575.25</v>
      </c>
      <c r="K678">
        <v>83.01978</v>
      </c>
      <c r="L678">
        <v>262.26997</v>
      </c>
      <c r="M678">
        <v>7.74751</v>
      </c>
      <c r="N678">
        <f t="shared" si="194"/>
        <v>7.7475157066433695</v>
      </c>
      <c r="O678">
        <f t="shared" si="195"/>
        <v>6.980220000000003</v>
      </c>
      <c r="P678">
        <f t="shared" si="196"/>
        <v>0.12089523715814104</v>
      </c>
      <c r="Q678">
        <f t="shared" si="197"/>
        <v>7.101115237158144</v>
      </c>
      <c r="R678">
        <f t="shared" si="198"/>
        <v>82.89888476284186</v>
      </c>
      <c r="S678">
        <f t="shared" si="199"/>
        <v>7.630395742032389</v>
      </c>
      <c r="T678">
        <f t="shared" si="200"/>
        <v>6.142871100691367</v>
      </c>
      <c r="U678">
        <f t="shared" si="201"/>
        <v>6.146328399829016</v>
      </c>
      <c r="V678">
        <f t="shared" si="202"/>
        <v>4.948118600806905</v>
      </c>
      <c r="X678" s="6">
        <f t="shared" si="203"/>
        <v>0.0854279442719903</v>
      </c>
      <c r="Y678">
        <f t="shared" si="204"/>
        <v>1.6409946296599243</v>
      </c>
      <c r="AA678">
        <f t="shared" si="209"/>
        <v>0.07055434053481761</v>
      </c>
      <c r="AB678">
        <f t="shared" si="205"/>
        <v>1.9869337125196866</v>
      </c>
      <c r="AD678" s="6">
        <f t="shared" si="206"/>
        <v>2.3718560442736756</v>
      </c>
      <c r="AE678" s="5">
        <f t="shared" si="191"/>
        <v>2.04252247757884</v>
      </c>
      <c r="AH678" s="6">
        <f t="shared" si="207"/>
        <v>2.301349594631154</v>
      </c>
      <c r="AI678" s="6">
        <f t="shared" si="208"/>
        <v>2.6164774163422635</v>
      </c>
      <c r="AK678">
        <f t="shared" si="192"/>
        <v>62.20830186039588</v>
      </c>
      <c r="AL678">
        <v>103.96</v>
      </c>
      <c r="AQ678">
        <f t="shared" si="193"/>
        <v>-0.2922116864162765</v>
      </c>
      <c r="AT678" s="1">
        <v>0.7159722222222222</v>
      </c>
      <c r="AU678">
        <v>103.96</v>
      </c>
      <c r="AV678">
        <v>165.315</v>
      </c>
      <c r="AW678">
        <v>9.3146</v>
      </c>
      <c r="AX678">
        <v>7.74751</v>
      </c>
    </row>
    <row r="679" spans="8:50" ht="12.75">
      <c r="H679" t="s">
        <v>6</v>
      </c>
      <c r="I679" s="1">
        <v>0.7166666666666667</v>
      </c>
      <c r="J679">
        <v>569.15</v>
      </c>
      <c r="K679">
        <v>83.20807</v>
      </c>
      <c r="L679">
        <v>262.43268</v>
      </c>
      <c r="M679">
        <v>7.93698</v>
      </c>
      <c r="N679">
        <f t="shared" si="194"/>
        <v>7.936977067192949</v>
      </c>
      <c r="O679">
        <f t="shared" si="195"/>
        <v>6.791929999999994</v>
      </c>
      <c r="P679">
        <f t="shared" si="196"/>
        <v>0.12387672221349932</v>
      </c>
      <c r="Q679">
        <f t="shared" si="197"/>
        <v>6.9158067222134925</v>
      </c>
      <c r="R679">
        <f t="shared" si="198"/>
        <v>83.08419327778651</v>
      </c>
      <c r="S679">
        <f t="shared" si="199"/>
        <v>7.81134211630933</v>
      </c>
      <c r="T679">
        <f t="shared" si="200"/>
        <v>6.288542477497917</v>
      </c>
      <c r="U679">
        <f t="shared" si="201"/>
        <v>6.270219876208602</v>
      </c>
      <c r="V679">
        <f t="shared" si="202"/>
        <v>5.047857774973439</v>
      </c>
      <c r="X679" s="6">
        <f t="shared" si="203"/>
        <v>0.08487830006421075</v>
      </c>
      <c r="Y679">
        <f t="shared" si="204"/>
        <v>1.6333349047805121</v>
      </c>
      <c r="AA679">
        <f t="shared" si="209"/>
        <v>0.06991797106553481</v>
      </c>
      <c r="AB679">
        <f t="shared" si="205"/>
        <v>1.982819124190056</v>
      </c>
      <c r="AD679" s="6">
        <f t="shared" si="206"/>
        <v>2.3361203014049607</v>
      </c>
      <c r="AE679" s="5">
        <f t="shared" si="191"/>
        <v>2.036653362081116</v>
      </c>
      <c r="AH679" s="6">
        <f t="shared" si="207"/>
        <v>2.294508965130041</v>
      </c>
      <c r="AI679" s="6">
        <f t="shared" si="208"/>
        <v>2.6079802967767494</v>
      </c>
      <c r="AK679">
        <f t="shared" si="192"/>
        <v>59.24723723155357</v>
      </c>
      <c r="AL679">
        <v>101.01</v>
      </c>
      <c r="AQ679">
        <f t="shared" si="193"/>
        <v>-0.33565389871669504</v>
      </c>
      <c r="AT679" s="1">
        <v>0.7166666666666667</v>
      </c>
      <c r="AU679">
        <v>101.01</v>
      </c>
      <c r="AV679">
        <v>160.877</v>
      </c>
      <c r="AW679">
        <v>8.9388</v>
      </c>
      <c r="AX679">
        <v>7.93698</v>
      </c>
    </row>
    <row r="680" spans="8:50" ht="12.75">
      <c r="H680" t="s">
        <v>6</v>
      </c>
      <c r="I680" s="1">
        <v>0.717361111111111</v>
      </c>
      <c r="J680">
        <v>562.99</v>
      </c>
      <c r="K680">
        <v>83.39632</v>
      </c>
      <c r="L680">
        <v>262.59524</v>
      </c>
      <c r="M680">
        <v>8.13551</v>
      </c>
      <c r="N680">
        <f t="shared" si="194"/>
        <v>8.13550603063459</v>
      </c>
      <c r="O680">
        <f t="shared" si="195"/>
        <v>6.603679999999997</v>
      </c>
      <c r="P680">
        <f t="shared" si="196"/>
        <v>0.12699699995753294</v>
      </c>
      <c r="Q680">
        <f t="shared" si="197"/>
        <v>6.73067699995753</v>
      </c>
      <c r="R680">
        <f t="shared" si="198"/>
        <v>83.26932300004248</v>
      </c>
      <c r="S680">
        <f t="shared" si="199"/>
        <v>8.00054513340574</v>
      </c>
      <c r="T680">
        <f t="shared" si="200"/>
        <v>6.44086088733908</v>
      </c>
      <c r="U680">
        <f t="shared" si="201"/>
        <v>6.399229305275953</v>
      </c>
      <c r="V680">
        <f t="shared" si="202"/>
        <v>5.151717171042383</v>
      </c>
      <c r="X680" s="6">
        <f t="shared" si="203"/>
        <v>0.08431702836502278</v>
      </c>
      <c r="Y680">
        <f t="shared" si="204"/>
        <v>1.625362077922871</v>
      </c>
      <c r="AA680">
        <f t="shared" si="209"/>
        <v>0.06927091141982264</v>
      </c>
      <c r="AB680">
        <f t="shared" si="205"/>
        <v>1.9784018662188114</v>
      </c>
      <c r="AD680" s="6">
        <f t="shared" si="206"/>
        <v>2.3004609644945933</v>
      </c>
      <c r="AE680" s="5">
        <f t="shared" si="191"/>
        <v>2.0305991606297935</v>
      </c>
      <c r="AH680" s="6">
        <f t="shared" si="207"/>
        <v>2.287287477452897</v>
      </c>
      <c r="AI680" s="6">
        <f t="shared" si="208"/>
        <v>2.599010092466811</v>
      </c>
      <c r="AK680">
        <f t="shared" si="192"/>
        <v>56.33043214263325</v>
      </c>
      <c r="AL680">
        <v>98.12</v>
      </c>
      <c r="AQ680">
        <f t="shared" si="193"/>
        <v>-0.3818884516930168</v>
      </c>
      <c r="AT680" s="1">
        <v>0.717361111111111</v>
      </c>
      <c r="AU680">
        <v>98.12</v>
      </c>
      <c r="AV680">
        <v>156.438</v>
      </c>
      <c r="AW680">
        <v>8.5844</v>
      </c>
      <c r="AX680">
        <v>8.13551</v>
      </c>
    </row>
    <row r="681" spans="8:50" ht="12.75">
      <c r="H681" t="s">
        <v>6</v>
      </c>
      <c r="I681" s="1">
        <v>0.7180555555555556</v>
      </c>
      <c r="J681">
        <v>557.22</v>
      </c>
      <c r="K681">
        <v>83.58452</v>
      </c>
      <c r="L681">
        <v>262.75766</v>
      </c>
      <c r="M681">
        <v>8.34373</v>
      </c>
      <c r="N681">
        <f t="shared" si="194"/>
        <v>8.343727227803132</v>
      </c>
      <c r="O681">
        <f t="shared" si="195"/>
        <v>6.415480000000002</v>
      </c>
      <c r="P681">
        <f t="shared" si="196"/>
        <v>0.13026523590627187</v>
      </c>
      <c r="Q681">
        <f t="shared" si="197"/>
        <v>6.545745235906274</v>
      </c>
      <c r="R681">
        <f t="shared" si="198"/>
        <v>83.45425476409372</v>
      </c>
      <c r="S681">
        <f t="shared" si="199"/>
        <v>8.198534656417793</v>
      </c>
      <c r="T681">
        <f t="shared" si="200"/>
        <v>6.600252897959288</v>
      </c>
      <c r="U681">
        <f t="shared" si="201"/>
        <v>6.533671663756621</v>
      </c>
      <c r="V681">
        <f t="shared" si="202"/>
        <v>5.259950361893859</v>
      </c>
      <c r="X681" s="6">
        <f t="shared" si="203"/>
        <v>0.083743728870961</v>
      </c>
      <c r="Y681">
        <f t="shared" si="204"/>
        <v>1.6156068302121858</v>
      </c>
      <c r="AA681">
        <f t="shared" si="209"/>
        <v>0.0686128044539822</v>
      </c>
      <c r="AB681">
        <f t="shared" si="205"/>
        <v>1.9718905447467034</v>
      </c>
      <c r="AD681" s="6">
        <f t="shared" si="206"/>
        <v>2.2648862563278462</v>
      </c>
      <c r="AE681" s="5">
        <f t="shared" si="191"/>
        <v>2.0225298888582195</v>
      </c>
      <c r="AH681" s="6">
        <f t="shared" si="207"/>
        <v>2.2783006850806204</v>
      </c>
      <c r="AI681" s="6">
        <f t="shared" si="208"/>
        <v>2.5878471067671382</v>
      </c>
      <c r="AK681">
        <f t="shared" si="192"/>
        <v>53.475492864467824</v>
      </c>
      <c r="AL681">
        <v>95.25</v>
      </c>
      <c r="AQ681">
        <f t="shared" si="193"/>
        <v>-0.428963455343611</v>
      </c>
      <c r="AT681" s="1">
        <v>0.7180555555555556</v>
      </c>
      <c r="AU681">
        <v>95.25</v>
      </c>
      <c r="AV681">
        <v>151.999</v>
      </c>
      <c r="AW681">
        <v>8.1958</v>
      </c>
      <c r="AX681">
        <v>8.34373</v>
      </c>
    </row>
    <row r="682" spans="8:50" ht="12.75">
      <c r="H682" t="s">
        <v>6</v>
      </c>
      <c r="I682" s="1">
        <v>0.71875</v>
      </c>
      <c r="J682">
        <v>548.95</v>
      </c>
      <c r="K682">
        <v>83.77267</v>
      </c>
      <c r="L682">
        <v>262.91993</v>
      </c>
      <c r="M682">
        <v>8.56233</v>
      </c>
      <c r="N682">
        <f t="shared" si="194"/>
        <v>8.562333367448856</v>
      </c>
      <c r="O682">
        <f t="shared" si="195"/>
        <v>6.227329999999995</v>
      </c>
      <c r="P682">
        <f t="shared" si="196"/>
        <v>0.13369156538705296</v>
      </c>
      <c r="Q682">
        <f t="shared" si="197"/>
        <v>6.361021565387048</v>
      </c>
      <c r="R682">
        <f t="shared" si="198"/>
        <v>83.63897843461295</v>
      </c>
      <c r="S682">
        <f t="shared" si="199"/>
        <v>8.405894918127528</v>
      </c>
      <c r="T682">
        <f t="shared" si="200"/>
        <v>6.7671888475682715</v>
      </c>
      <c r="U682">
        <f t="shared" si="201"/>
        <v>6.673895905316626</v>
      </c>
      <c r="V682">
        <f t="shared" si="202"/>
        <v>5.372838273637462</v>
      </c>
      <c r="X682" s="6">
        <f t="shared" si="203"/>
        <v>0.08315795200367848</v>
      </c>
      <c r="Y682">
        <f t="shared" si="204"/>
        <v>1.6134232783366234</v>
      </c>
      <c r="AA682">
        <f t="shared" si="209"/>
        <v>0.0679432246498888</v>
      </c>
      <c r="AB682">
        <f t="shared" si="205"/>
        <v>1.9747219275050125</v>
      </c>
      <c r="AD682" s="6">
        <f t="shared" si="206"/>
        <v>2.229403037866821</v>
      </c>
      <c r="AE682" s="5">
        <f t="shared" si="191"/>
        <v>2.02417934293722</v>
      </c>
      <c r="AH682" s="6">
        <f t="shared" si="207"/>
        <v>2.276311896025725</v>
      </c>
      <c r="AI682" s="6">
        <f t="shared" si="208"/>
        <v>2.5853767232465454</v>
      </c>
      <c r="AK682">
        <f t="shared" si="192"/>
        <v>50.58582382205722</v>
      </c>
      <c r="AL682">
        <v>92.114</v>
      </c>
      <c r="AQ682">
        <f t="shared" si="193"/>
        <v>-0.462711747266898</v>
      </c>
      <c r="AT682" s="1">
        <v>0.71875</v>
      </c>
      <c r="AU682">
        <v>92.114</v>
      </c>
      <c r="AV682">
        <v>147.559</v>
      </c>
      <c r="AW682">
        <v>7.8455</v>
      </c>
      <c r="AX682">
        <v>8.56233</v>
      </c>
    </row>
    <row r="683" spans="8:50" ht="12.75">
      <c r="H683" t="s">
        <v>6</v>
      </c>
      <c r="I683" s="1">
        <v>0.7194444444444444</v>
      </c>
      <c r="J683">
        <v>540.58</v>
      </c>
      <c r="K683">
        <v>83.96075</v>
      </c>
      <c r="L683">
        <v>263.08207</v>
      </c>
      <c r="M683">
        <v>8.79206</v>
      </c>
      <c r="N683">
        <f t="shared" si="194"/>
        <v>8.79205692781782</v>
      </c>
      <c r="O683">
        <f t="shared" si="195"/>
        <v>6.039249999999996</v>
      </c>
      <c r="P683">
        <f t="shared" si="196"/>
        <v>0.13728663441240244</v>
      </c>
      <c r="Q683">
        <f t="shared" si="197"/>
        <v>6.176536634412398</v>
      </c>
      <c r="R683">
        <f t="shared" si="198"/>
        <v>83.8234633655876</v>
      </c>
      <c r="S683">
        <f t="shared" si="199"/>
        <v>8.623235888593515</v>
      </c>
      <c r="T683">
        <f t="shared" si="200"/>
        <v>6.9421597942411</v>
      </c>
      <c r="U683">
        <f t="shared" si="201"/>
        <v>6.820265614847394</v>
      </c>
      <c r="V683">
        <f t="shared" si="202"/>
        <v>5.4906736112910846</v>
      </c>
      <c r="X683" s="6">
        <f t="shared" si="203"/>
        <v>0.08255929127512299</v>
      </c>
      <c r="Y683">
        <f t="shared" si="204"/>
        <v>1.610970887834978</v>
      </c>
      <c r="AA683">
        <f t="shared" si="209"/>
        <v>0.06726178042349787</v>
      </c>
      <c r="AB683">
        <f t="shared" si="205"/>
        <v>1.977357927891658</v>
      </c>
      <c r="AD683" s="6">
        <f t="shared" si="206"/>
        <v>2.1940225229577397</v>
      </c>
      <c r="AE683" s="5">
        <f t="shared" si="191"/>
        <v>2.025766271524379</v>
      </c>
      <c r="AH683" s="6">
        <f t="shared" si="207"/>
        <v>2.273927099028093</v>
      </c>
      <c r="AI683" s="6">
        <f t="shared" si="208"/>
        <v>2.5824144366287625</v>
      </c>
      <c r="AK683">
        <f t="shared" si="192"/>
        <v>47.750287017296934</v>
      </c>
      <c r="AL683">
        <v>89.031</v>
      </c>
      <c r="AQ683">
        <f t="shared" si="193"/>
        <v>-0.49875633661584784</v>
      </c>
      <c r="AT683" s="1">
        <v>0.7194444444444444</v>
      </c>
      <c r="AU683">
        <v>89.031</v>
      </c>
      <c r="AV683">
        <v>143.119</v>
      </c>
      <c r="AW683">
        <v>7.4653</v>
      </c>
      <c r="AX683">
        <v>8.79206</v>
      </c>
    </row>
    <row r="684" spans="8:50" ht="12.75">
      <c r="H684" t="s">
        <v>6</v>
      </c>
      <c r="I684" s="1">
        <v>0.720138888888889</v>
      </c>
      <c r="J684">
        <v>532.13</v>
      </c>
      <c r="K684">
        <v>84.14875</v>
      </c>
      <c r="L684">
        <v>263.24407</v>
      </c>
      <c r="M684">
        <v>9.03371</v>
      </c>
      <c r="N684">
        <f t="shared" si="194"/>
        <v>9.033710541368619</v>
      </c>
      <c r="O684">
        <f t="shared" si="195"/>
        <v>5.851249999999993</v>
      </c>
      <c r="P684">
        <f t="shared" si="196"/>
        <v>0.1410622156239247</v>
      </c>
      <c r="Q684">
        <f t="shared" si="197"/>
        <v>5.992312215623918</v>
      </c>
      <c r="R684">
        <f t="shared" si="198"/>
        <v>84.00768778437609</v>
      </c>
      <c r="S684">
        <f t="shared" si="199"/>
        <v>8.851229565210483</v>
      </c>
      <c r="T684">
        <f t="shared" si="200"/>
        <v>7.125706731330592</v>
      </c>
      <c r="U684">
        <f t="shared" si="201"/>
        <v>6.973183743368946</v>
      </c>
      <c r="V684">
        <f t="shared" si="202"/>
        <v>5.613780771682826</v>
      </c>
      <c r="X684" s="6">
        <f t="shared" si="203"/>
        <v>0.08194729100395559</v>
      </c>
      <c r="Y684">
        <f t="shared" si="204"/>
        <v>1.6081765570296642</v>
      </c>
      <c r="AA684">
        <f t="shared" si="209"/>
        <v>0.06656800442905851</v>
      </c>
      <c r="AB684">
        <f t="shared" si="205"/>
        <v>1.9797155320330093</v>
      </c>
      <c r="AD684" s="6">
        <f t="shared" si="206"/>
        <v>2.1587546691412354</v>
      </c>
      <c r="AE684" s="5">
        <f t="shared" si="191"/>
        <v>2.0272138401986424</v>
      </c>
      <c r="AH684" s="6">
        <f t="shared" si="207"/>
        <v>2.2710692823230807</v>
      </c>
      <c r="AI684" s="6">
        <f t="shared" si="208"/>
        <v>2.578864586394239</v>
      </c>
      <c r="AK684">
        <f t="shared" si="192"/>
        <v>44.97205602485981</v>
      </c>
      <c r="AL684">
        <v>86.032</v>
      </c>
      <c r="AQ684">
        <f t="shared" si="193"/>
        <v>-0.5386713083873365</v>
      </c>
      <c r="AT684" s="1">
        <v>0.720138888888889</v>
      </c>
      <c r="AU684">
        <v>86.032</v>
      </c>
      <c r="AV684">
        <v>138.68</v>
      </c>
      <c r="AW684">
        <v>7.1151</v>
      </c>
      <c r="AX684">
        <v>9.03371</v>
      </c>
    </row>
    <row r="685" spans="8:50" ht="12.75">
      <c r="H685" t="s">
        <v>6</v>
      </c>
      <c r="I685" s="1">
        <v>0.7208333333333333</v>
      </c>
      <c r="J685">
        <v>521.41</v>
      </c>
      <c r="K685">
        <v>84.33666</v>
      </c>
      <c r="L685">
        <v>263.40594</v>
      </c>
      <c r="M685">
        <v>9.28818</v>
      </c>
      <c r="N685">
        <f t="shared" si="194"/>
        <v>9.288184099212824</v>
      </c>
      <c r="O685">
        <f t="shared" si="195"/>
        <v>5.663340000000005</v>
      </c>
      <c r="P685">
        <f t="shared" si="196"/>
        <v>0.14503114189666108</v>
      </c>
      <c r="Q685">
        <f t="shared" si="197"/>
        <v>5.808371141896666</v>
      </c>
      <c r="R685">
        <f t="shared" si="198"/>
        <v>84.19162885810333</v>
      </c>
      <c r="S685">
        <f t="shared" si="199"/>
        <v>9.090604704026788</v>
      </c>
      <c r="T685">
        <f t="shared" si="200"/>
        <v>7.318416345899941</v>
      </c>
      <c r="U685">
        <f t="shared" si="201"/>
        <v>7.133089224744158</v>
      </c>
      <c r="V685">
        <f t="shared" si="202"/>
        <v>5.742513119727503</v>
      </c>
      <c r="X685" s="6">
        <f t="shared" si="203"/>
        <v>0.08132147590138351</v>
      </c>
      <c r="Y685">
        <f t="shared" si="204"/>
        <v>1.6120750650900106</v>
      </c>
      <c r="AA685">
        <f t="shared" si="209"/>
        <v>0.0658613832736753</v>
      </c>
      <c r="AB685">
        <f t="shared" si="205"/>
        <v>1.9904884629008024</v>
      </c>
      <c r="AD685" s="6">
        <f t="shared" si="206"/>
        <v>2.12361013683964</v>
      </c>
      <c r="AE685" s="5">
        <f t="shared" si="191"/>
        <v>2.037428680056809</v>
      </c>
      <c r="AH685" s="6">
        <f t="shared" si="207"/>
        <v>2.274244163109554</v>
      </c>
      <c r="AI685" s="6">
        <f t="shared" si="208"/>
        <v>2.582808279243637</v>
      </c>
      <c r="AK685">
        <f t="shared" si="192"/>
        <v>42.18812182545405</v>
      </c>
      <c r="AL685">
        <v>82.66</v>
      </c>
      <c r="AQ685">
        <f t="shared" si="193"/>
        <v>-0.5592842302638827</v>
      </c>
      <c r="AT685" s="1">
        <v>0.7208333333333333</v>
      </c>
      <c r="AU685">
        <v>82.66</v>
      </c>
      <c r="AV685">
        <v>134.241</v>
      </c>
      <c r="AW685">
        <v>6.7392</v>
      </c>
      <c r="AX685">
        <v>9.28818</v>
      </c>
    </row>
    <row r="686" spans="8:50" ht="12.75">
      <c r="H686" t="s">
        <v>6</v>
      </c>
      <c r="I686" s="1">
        <v>0.7215277777777778</v>
      </c>
      <c r="J686">
        <v>511.15</v>
      </c>
      <c r="K686">
        <v>84.52446</v>
      </c>
      <c r="L686">
        <v>263.56769</v>
      </c>
      <c r="M686">
        <v>9.55644</v>
      </c>
      <c r="N686">
        <f t="shared" si="194"/>
        <v>9.55643903265283</v>
      </c>
      <c r="O686">
        <f t="shared" si="195"/>
        <v>5.475539999999995</v>
      </c>
      <c r="P686">
        <f t="shared" si="196"/>
        <v>0.14920719439680927</v>
      </c>
      <c r="Q686">
        <f t="shared" si="197"/>
        <v>5.624747194396805</v>
      </c>
      <c r="R686">
        <f t="shared" si="198"/>
        <v>84.3752528056032</v>
      </c>
      <c r="S686">
        <f t="shared" si="199"/>
        <v>9.342138613905814</v>
      </c>
      <c r="T686">
        <f t="shared" si="200"/>
        <v>7.520914412589758</v>
      </c>
      <c r="U686">
        <f t="shared" si="201"/>
        <v>7.300451960223536</v>
      </c>
      <c r="V686">
        <f t="shared" si="202"/>
        <v>5.8772489507206</v>
      </c>
      <c r="X686" s="6">
        <f t="shared" si="203"/>
        <v>0.08068138509066328</v>
      </c>
      <c r="Y686">
        <f t="shared" si="204"/>
        <v>1.6138672246898054</v>
      </c>
      <c r="AA686">
        <f t="shared" si="209"/>
        <v>0.06514139088411877</v>
      </c>
      <c r="AB686">
        <f t="shared" si="205"/>
        <v>1.9988680203655684</v>
      </c>
      <c r="AD686" s="6">
        <f t="shared" si="206"/>
        <v>2.0886022244950917</v>
      </c>
      <c r="AE686" s="5">
        <f t="shared" si="191"/>
        <v>2.0453495039971283</v>
      </c>
      <c r="AH686" s="6">
        <f t="shared" si="207"/>
        <v>2.2752490151459877</v>
      </c>
      <c r="AI686" s="6">
        <f t="shared" si="208"/>
        <v>2.584056460847075</v>
      </c>
      <c r="AK686">
        <f t="shared" si="192"/>
        <v>39.48726698250841</v>
      </c>
      <c r="AL686">
        <v>79.365</v>
      </c>
      <c r="AQ686">
        <f t="shared" si="193"/>
        <v>-0.5830769958345654</v>
      </c>
      <c r="AT686" s="1">
        <v>0.7215277777777778</v>
      </c>
      <c r="AU686">
        <v>79.365</v>
      </c>
      <c r="AV686">
        <v>129.803</v>
      </c>
      <c r="AW686">
        <v>6.3848</v>
      </c>
      <c r="AX686">
        <v>9.55644</v>
      </c>
    </row>
    <row r="687" spans="8:50" ht="12.75">
      <c r="H687" t="s">
        <v>6</v>
      </c>
      <c r="I687" s="1">
        <v>0.7222222222222222</v>
      </c>
      <c r="J687">
        <v>500.32</v>
      </c>
      <c r="K687">
        <v>84.71215</v>
      </c>
      <c r="L687">
        <v>263.72931</v>
      </c>
      <c r="M687">
        <v>9.83956</v>
      </c>
      <c r="N687">
        <f t="shared" si="194"/>
        <v>9.839560837363388</v>
      </c>
      <c r="O687">
        <f t="shared" si="195"/>
        <v>5.287850000000006</v>
      </c>
      <c r="P687">
        <f t="shared" si="196"/>
        <v>0.15360589356165064</v>
      </c>
      <c r="Q687">
        <f t="shared" si="197"/>
        <v>5.441455893561656</v>
      </c>
      <c r="R687">
        <f t="shared" si="198"/>
        <v>84.55854410643835</v>
      </c>
      <c r="S687">
        <f t="shared" si="199"/>
        <v>9.606703011384855</v>
      </c>
      <c r="T687">
        <f t="shared" si="200"/>
        <v>7.733902709198468</v>
      </c>
      <c r="U687">
        <f t="shared" si="201"/>
        <v>7.475803974929424</v>
      </c>
      <c r="V687">
        <f t="shared" si="202"/>
        <v>6.018416572951672</v>
      </c>
      <c r="X687" s="6">
        <f t="shared" si="203"/>
        <v>0.08002646996013284</v>
      </c>
      <c r="Y687">
        <f t="shared" si="204"/>
        <v>1.6168668376322386</v>
      </c>
      <c r="AA687">
        <f t="shared" si="209"/>
        <v>0.06440736825333328</v>
      </c>
      <c r="AB687">
        <f t="shared" si="205"/>
        <v>2.0089649510654377</v>
      </c>
      <c r="AD687" s="6">
        <f t="shared" si="206"/>
        <v>2.0537413544343126</v>
      </c>
      <c r="AE687" s="5">
        <f t="shared" si="191"/>
        <v>2.0551918379064196</v>
      </c>
      <c r="AH687" s="6">
        <f t="shared" si="207"/>
        <v>2.2771339208989296</v>
      </c>
      <c r="AI687" s="6">
        <f t="shared" si="208"/>
        <v>2.586397805243796</v>
      </c>
      <c r="AK687">
        <f t="shared" si="192"/>
        <v>36.841795762396714</v>
      </c>
      <c r="AL687">
        <v>75.978</v>
      </c>
      <c r="AQ687">
        <f t="shared" si="193"/>
        <v>-0.6012758704670129</v>
      </c>
      <c r="AT687" s="1">
        <v>0.7222222222222222</v>
      </c>
      <c r="AU687">
        <v>75.978</v>
      </c>
      <c r="AV687">
        <v>125.367</v>
      </c>
      <c r="AW687">
        <v>6.0261</v>
      </c>
      <c r="AX687">
        <v>9.83956</v>
      </c>
    </row>
    <row r="688" spans="8:50" ht="12.75">
      <c r="H688" t="s">
        <v>6</v>
      </c>
      <c r="I688" s="1">
        <v>0.7229166666666668</v>
      </c>
      <c r="J688">
        <v>488.36</v>
      </c>
      <c r="K688">
        <v>84.8997</v>
      </c>
      <c r="L688">
        <v>263.89082</v>
      </c>
      <c r="M688">
        <v>10.13871</v>
      </c>
      <c r="N688">
        <f t="shared" si="194"/>
        <v>10.138696921800182</v>
      </c>
      <c r="O688">
        <f t="shared" si="195"/>
        <v>5.100300000000004</v>
      </c>
      <c r="P688">
        <f t="shared" si="196"/>
        <v>0.1582435015013195</v>
      </c>
      <c r="Q688">
        <f t="shared" si="197"/>
        <v>5.2585435015013235</v>
      </c>
      <c r="R688">
        <f t="shared" si="198"/>
        <v>84.74145649849868</v>
      </c>
      <c r="S688">
        <f t="shared" si="199"/>
        <v>9.885201788474346</v>
      </c>
      <c r="T688">
        <f t="shared" si="200"/>
        <v>7.95810891647773</v>
      </c>
      <c r="U688">
        <f t="shared" si="201"/>
        <v>7.659698995581254</v>
      </c>
      <c r="V688">
        <f t="shared" si="202"/>
        <v>6.166461765640759</v>
      </c>
      <c r="X688" s="6">
        <f t="shared" si="203"/>
        <v>0.07935626655001073</v>
      </c>
      <c r="Y688">
        <f t="shared" si="204"/>
        <v>1.6228969564097449</v>
      </c>
      <c r="AA688">
        <f t="shared" si="209"/>
        <v>0.0636587113440612</v>
      </c>
      <c r="AB688">
        <f t="shared" si="205"/>
        <v>2.0230859333609104</v>
      </c>
      <c r="AD688" s="6">
        <f t="shared" si="206"/>
        <v>2.019044465102448</v>
      </c>
      <c r="AE688" s="5">
        <f t="shared" si="191"/>
        <v>2.0693213351092146</v>
      </c>
      <c r="AH688" s="6">
        <f t="shared" si="207"/>
        <v>2.281534425507415</v>
      </c>
      <c r="AI688" s="6">
        <f t="shared" si="208"/>
        <v>2.5918639123909246</v>
      </c>
      <c r="AK688">
        <f t="shared" si="192"/>
        <v>34.24154706433608</v>
      </c>
      <c r="AL688">
        <v>72.187</v>
      </c>
      <c r="AQ688">
        <f t="shared" si="193"/>
        <v>-0.5968889017189214</v>
      </c>
      <c r="AT688" s="1">
        <v>0.7229166666666668</v>
      </c>
      <c r="AU688">
        <v>72.187</v>
      </c>
      <c r="AV688">
        <v>120.932</v>
      </c>
      <c r="AW688">
        <v>5.6802</v>
      </c>
      <c r="AX688">
        <v>10.13871</v>
      </c>
    </row>
    <row r="689" spans="8:50" ht="12.75">
      <c r="H689" t="s">
        <v>6</v>
      </c>
      <c r="I689" s="1">
        <v>0.7236111111111111</v>
      </c>
      <c r="J689">
        <v>477.4</v>
      </c>
      <c r="K689">
        <v>85.08711</v>
      </c>
      <c r="L689">
        <v>264.05221</v>
      </c>
      <c r="M689">
        <v>10.45516</v>
      </c>
      <c r="N689">
        <f t="shared" si="194"/>
        <v>10.455160111390787</v>
      </c>
      <c r="O689">
        <f t="shared" si="195"/>
        <v>4.912890000000004</v>
      </c>
      <c r="P689">
        <f t="shared" si="196"/>
        <v>0.16313859377617143</v>
      </c>
      <c r="Q689">
        <f t="shared" si="197"/>
        <v>5.076028593776176</v>
      </c>
      <c r="R689">
        <f t="shared" si="198"/>
        <v>84.92397140622383</v>
      </c>
      <c r="S689">
        <f t="shared" si="199"/>
        <v>10.17866285312512</v>
      </c>
      <c r="T689">
        <f t="shared" si="200"/>
        <v>8.194360554553478</v>
      </c>
      <c r="U689">
        <f t="shared" si="201"/>
        <v>7.852774567599293</v>
      </c>
      <c r="V689">
        <f t="shared" si="202"/>
        <v>6.321897786483782</v>
      </c>
      <c r="X689" s="6">
        <f t="shared" si="203"/>
        <v>0.07867018626658787</v>
      </c>
      <c r="Y689">
        <f t="shared" si="204"/>
        <v>1.6250622865043896</v>
      </c>
      <c r="AA689">
        <f t="shared" si="209"/>
        <v>0.06289463064453751</v>
      </c>
      <c r="AB689">
        <f t="shared" si="205"/>
        <v>2.0326687900696165</v>
      </c>
      <c r="AD689" s="6">
        <f t="shared" si="206"/>
        <v>1.9845239661501848</v>
      </c>
      <c r="AE689" s="5">
        <f t="shared" si="191"/>
        <v>2.0789862030481605</v>
      </c>
      <c r="AH689" s="6">
        <f t="shared" si="207"/>
        <v>2.282109533584215</v>
      </c>
      <c r="AI689" s="6">
        <f t="shared" si="208"/>
        <v>2.592578285547791</v>
      </c>
      <c r="AK689">
        <f t="shared" si="192"/>
        <v>31.74657989171105</v>
      </c>
      <c r="AL689">
        <v>67.529</v>
      </c>
      <c r="AQ689">
        <f t="shared" si="193"/>
        <v>-0.5426948353135923</v>
      </c>
      <c r="AT689" s="1">
        <v>0.7236111111111111</v>
      </c>
      <c r="AU689">
        <v>67.529</v>
      </c>
      <c r="AV689">
        <v>116.5</v>
      </c>
      <c r="AW689">
        <v>5.3556</v>
      </c>
      <c r="AX689">
        <v>10.45516</v>
      </c>
    </row>
    <row r="690" spans="8:50" ht="12.75">
      <c r="H690" t="s">
        <v>6</v>
      </c>
      <c r="I690" s="1">
        <v>0.7243055555555555</v>
      </c>
      <c r="J690">
        <v>465.98</v>
      </c>
      <c r="K690">
        <v>85.27435</v>
      </c>
      <c r="L690">
        <v>264.21348</v>
      </c>
      <c r="M690">
        <v>10.79035</v>
      </c>
      <c r="N690">
        <f t="shared" si="194"/>
        <v>10.790347239472784</v>
      </c>
      <c r="O690">
        <f t="shared" si="195"/>
        <v>4.725650000000002</v>
      </c>
      <c r="P690">
        <f t="shared" si="196"/>
        <v>0.16831075604967483</v>
      </c>
      <c r="Q690">
        <f t="shared" si="197"/>
        <v>4.893960756049676</v>
      </c>
      <c r="R690">
        <f t="shared" si="198"/>
        <v>85.10603924395032</v>
      </c>
      <c r="S690">
        <f t="shared" si="199"/>
        <v>10.488156588973041</v>
      </c>
      <c r="T690">
        <f t="shared" si="200"/>
        <v>8.443519338718822</v>
      </c>
      <c r="U690">
        <f t="shared" si="201"/>
        <v>8.055699939350024</v>
      </c>
      <c r="V690">
        <f t="shared" si="202"/>
        <v>6.485263415720804</v>
      </c>
      <c r="X690" s="6">
        <f t="shared" si="203"/>
        <v>0.07796773086992728</v>
      </c>
      <c r="Y690">
        <f t="shared" si="204"/>
        <v>1.6280959351990663</v>
      </c>
      <c r="AA690">
        <f t="shared" si="209"/>
        <v>0.062114385522703756</v>
      </c>
      <c r="AB690">
        <f t="shared" si="205"/>
        <v>2.043631996643117</v>
      </c>
      <c r="AD690" s="6">
        <f t="shared" si="206"/>
        <v>1.9501989426341555</v>
      </c>
      <c r="AE690" s="5">
        <f t="shared" si="191"/>
        <v>2.090245542657274</v>
      </c>
      <c r="AH690" s="6">
        <f t="shared" si="207"/>
        <v>2.2831746970036377</v>
      </c>
      <c r="AI690" s="6">
        <f t="shared" si="208"/>
        <v>2.5939013832144857</v>
      </c>
      <c r="AK690">
        <f t="shared" si="192"/>
        <v>29.32093000119403</v>
      </c>
      <c r="AL690">
        <v>61.881</v>
      </c>
      <c r="AQ690">
        <f t="shared" si="193"/>
        <v>-0.42537537004466985</v>
      </c>
      <c r="AT690" s="1">
        <v>0.7243055555555555</v>
      </c>
      <c r="AU690">
        <v>61.881</v>
      </c>
      <c r="AV690">
        <v>112.07</v>
      </c>
      <c r="AW690">
        <v>5.0524</v>
      </c>
      <c r="AX690">
        <v>10.79035</v>
      </c>
    </row>
    <row r="691" spans="8:50" ht="12.75">
      <c r="H691" t="s">
        <v>6</v>
      </c>
      <c r="I691" s="1">
        <v>0.725</v>
      </c>
      <c r="J691">
        <v>452.22</v>
      </c>
      <c r="K691">
        <v>85.4614</v>
      </c>
      <c r="L691">
        <v>264.37465</v>
      </c>
      <c r="M691">
        <v>11.14583</v>
      </c>
      <c r="N691">
        <f t="shared" si="194"/>
        <v>11.145818144949832</v>
      </c>
      <c r="O691">
        <f t="shared" si="195"/>
        <v>4.538600000000002</v>
      </c>
      <c r="P691">
        <f t="shared" si="196"/>
        <v>0.17378176152496186</v>
      </c>
      <c r="Q691">
        <f t="shared" si="197"/>
        <v>4.712381761524965</v>
      </c>
      <c r="R691">
        <f t="shared" si="198"/>
        <v>85.28761823847503</v>
      </c>
      <c r="S691">
        <f t="shared" si="199"/>
        <v>10.814862560532163</v>
      </c>
      <c r="T691">
        <f t="shared" si="200"/>
        <v>8.706534880633463</v>
      </c>
      <c r="U691">
        <f t="shared" si="201"/>
        <v>8.269222453084549</v>
      </c>
      <c r="V691">
        <f t="shared" si="202"/>
        <v>6.6571603032887126</v>
      </c>
      <c r="X691" s="6">
        <f t="shared" si="203"/>
        <v>0.07724835141016256</v>
      </c>
      <c r="Y691">
        <f t="shared" si="204"/>
        <v>1.6381830858563666</v>
      </c>
      <c r="AA691">
        <f t="shared" si="209"/>
        <v>0.06131712119002991</v>
      </c>
      <c r="AB691">
        <f t="shared" si="205"/>
        <v>2.0638108938322675</v>
      </c>
      <c r="AD691" s="6">
        <f t="shared" si="206"/>
        <v>1.9160878590926957</v>
      </c>
      <c r="AE691" s="5">
        <f t="shared" si="191"/>
        <v>2.1111175718782667</v>
      </c>
      <c r="AH691" s="6">
        <f t="shared" si="207"/>
        <v>2.290276200266348</v>
      </c>
      <c r="AI691" s="6">
        <f t="shared" si="208"/>
        <v>2.602722548329234</v>
      </c>
      <c r="AK691">
        <f t="shared" si="192"/>
        <v>26.92619217272603</v>
      </c>
      <c r="AL691">
        <v>55.67</v>
      </c>
      <c r="AQ691">
        <f t="shared" si="193"/>
        <v>-0.25967509563629965</v>
      </c>
      <c r="AT691" s="1">
        <v>0.725</v>
      </c>
      <c r="AU691">
        <v>55.67</v>
      </c>
      <c r="AV691">
        <v>107.644</v>
      </c>
      <c r="AW691">
        <v>4.7407</v>
      </c>
      <c r="AX691">
        <v>11.14583</v>
      </c>
    </row>
    <row r="692" spans="8:50" ht="12.75">
      <c r="H692" t="s">
        <v>6</v>
      </c>
      <c r="I692" s="1">
        <v>0.7256944444444445</v>
      </c>
      <c r="J692">
        <v>438.87</v>
      </c>
      <c r="K692">
        <v>85.64825</v>
      </c>
      <c r="L692">
        <v>264.53571</v>
      </c>
      <c r="M692">
        <v>11.52332</v>
      </c>
      <c r="N692">
        <f t="shared" si="194"/>
        <v>11.523319399106668</v>
      </c>
      <c r="O692">
        <f t="shared" si="195"/>
        <v>4.351749999999996</v>
      </c>
      <c r="P692">
        <f t="shared" si="196"/>
        <v>0.17957587908565215</v>
      </c>
      <c r="Q692">
        <f t="shared" si="197"/>
        <v>4.531325879085648</v>
      </c>
      <c r="R692">
        <f t="shared" si="198"/>
        <v>85.46867412091436</v>
      </c>
      <c r="S692">
        <f t="shared" si="199"/>
        <v>11.160082848185711</v>
      </c>
      <c r="T692">
        <f t="shared" si="200"/>
        <v>8.984455423694904</v>
      </c>
      <c r="U692">
        <f t="shared" si="201"/>
        <v>8.494179206341714</v>
      </c>
      <c r="V692">
        <f t="shared" si="202"/>
        <v>6.838262356865914</v>
      </c>
      <c r="X692" s="6">
        <f t="shared" si="203"/>
        <v>0.07651144505296642</v>
      </c>
      <c r="Y692">
        <f t="shared" si="204"/>
        <v>1.6463898952496219</v>
      </c>
      <c r="AA692">
        <f t="shared" si="209"/>
        <v>0.060501861375761336</v>
      </c>
      <c r="AB692">
        <f t="shared" si="205"/>
        <v>2.0820461906749963</v>
      </c>
      <c r="AD692" s="6">
        <f t="shared" si="206"/>
        <v>1.8822087269046848</v>
      </c>
      <c r="AE692" s="5">
        <f t="shared" si="191"/>
        <v>2.1301914507718664</v>
      </c>
      <c r="AH692" s="6">
        <f t="shared" si="207"/>
        <v>2.295263287114318</v>
      </c>
      <c r="AI692" s="6">
        <f t="shared" si="208"/>
        <v>2.6089172813174635</v>
      </c>
      <c r="AK692">
        <f t="shared" si="192"/>
        <v>24.632590749086514</v>
      </c>
      <c r="AL692">
        <v>48.987</v>
      </c>
      <c r="AQ692">
        <f t="shared" si="193"/>
        <v>-0.03920796277005101</v>
      </c>
      <c r="AT692" s="1">
        <v>0.7256944444444445</v>
      </c>
      <c r="AU692">
        <v>48.987</v>
      </c>
      <c r="AV692">
        <v>103.221</v>
      </c>
      <c r="AW692">
        <v>4.4417</v>
      </c>
      <c r="AX692">
        <v>11.52332</v>
      </c>
    </row>
    <row r="693" spans="8:50" ht="12.75">
      <c r="H693" t="s">
        <v>6</v>
      </c>
      <c r="I693" s="1">
        <v>0.7263888888888889</v>
      </c>
      <c r="J693">
        <v>427</v>
      </c>
      <c r="K693">
        <v>85.83487</v>
      </c>
      <c r="L693">
        <v>264.69668</v>
      </c>
      <c r="M693">
        <v>11.92474</v>
      </c>
      <c r="N693">
        <f t="shared" si="194"/>
        <v>11.924745502164068</v>
      </c>
      <c r="O693">
        <f t="shared" si="195"/>
        <v>4.165130000000005</v>
      </c>
      <c r="P693">
        <f t="shared" si="196"/>
        <v>0.18571921538542388</v>
      </c>
      <c r="Q693">
        <f t="shared" si="197"/>
        <v>4.350849215385429</v>
      </c>
      <c r="R693">
        <f t="shared" si="198"/>
        <v>85.64915078461458</v>
      </c>
      <c r="S693">
        <f t="shared" si="199"/>
        <v>11.525196751335876</v>
      </c>
      <c r="T693">
        <f t="shared" si="200"/>
        <v>9.278391376684464</v>
      </c>
      <c r="U693">
        <f t="shared" si="201"/>
        <v>8.731471626859868</v>
      </c>
      <c r="V693">
        <f t="shared" si="202"/>
        <v>7.029295273335043</v>
      </c>
      <c r="X693" s="6">
        <f t="shared" si="203"/>
        <v>0.07575647486030992</v>
      </c>
      <c r="Y693">
        <f t="shared" si="204"/>
        <v>1.649129427814552</v>
      </c>
      <c r="AA693">
        <f t="shared" si="209"/>
        <v>0.05966763841920431</v>
      </c>
      <c r="AB693">
        <f t="shared" si="205"/>
        <v>2.0938021907604165</v>
      </c>
      <c r="AD693" s="6">
        <f t="shared" si="206"/>
        <v>1.8485846807652897</v>
      </c>
      <c r="AE693" s="5">
        <f t="shared" si="191"/>
        <v>2.1428241713872227</v>
      </c>
      <c r="AH693" s="6">
        <f t="shared" si="207"/>
        <v>2.2949193903270695</v>
      </c>
      <c r="AI693" s="6">
        <f t="shared" si="208"/>
        <v>2.6084901083330223</v>
      </c>
      <c r="AK693">
        <f t="shared" si="192"/>
        <v>22.463211644475876</v>
      </c>
      <c r="AL693">
        <v>42.776</v>
      </c>
      <c r="AQ693">
        <f t="shared" si="193"/>
        <v>0.18139914988767292</v>
      </c>
      <c r="AT693" s="1">
        <v>0.7263888888888889</v>
      </c>
      <c r="AU693">
        <v>42.776</v>
      </c>
      <c r="AV693">
        <v>98.802</v>
      </c>
      <c r="AW693">
        <v>4.1428</v>
      </c>
      <c r="AX693">
        <v>11.92474</v>
      </c>
    </row>
    <row r="694" spans="8:50" ht="12.75">
      <c r="H694" t="s">
        <v>6</v>
      </c>
      <c r="I694" s="1">
        <v>0.7270833333333333</v>
      </c>
      <c r="J694">
        <v>416.57</v>
      </c>
      <c r="K694">
        <v>86.02123</v>
      </c>
      <c r="L694">
        <v>264.85754</v>
      </c>
      <c r="M694">
        <v>12.35219</v>
      </c>
      <c r="N694">
        <f t="shared" si="194"/>
        <v>12.352196576257555</v>
      </c>
      <c r="O694">
        <f t="shared" si="195"/>
        <v>3.9787699999999973</v>
      </c>
      <c r="P694">
        <f t="shared" si="196"/>
        <v>0.1922405338587662</v>
      </c>
      <c r="Q694">
        <f t="shared" si="197"/>
        <v>4.171010533858763</v>
      </c>
      <c r="R694">
        <f t="shared" si="198"/>
        <v>85.82898946614124</v>
      </c>
      <c r="S694">
        <f t="shared" si="199"/>
        <v>11.91170230259391</v>
      </c>
      <c r="T694">
        <f t="shared" si="200"/>
        <v>9.589548734880328</v>
      </c>
      <c r="U694">
        <f t="shared" si="201"/>
        <v>8.982098062950918</v>
      </c>
      <c r="V694">
        <f t="shared" si="202"/>
        <v>7.231062775753327</v>
      </c>
      <c r="X694" s="6">
        <f t="shared" si="203"/>
        <v>0.07498289878675465</v>
      </c>
      <c r="Y694">
        <f t="shared" si="204"/>
        <v>1.646472544250131</v>
      </c>
      <c r="AA694">
        <f t="shared" si="209"/>
        <v>0.0588134150830206</v>
      </c>
      <c r="AB694">
        <f t="shared" si="205"/>
        <v>2.0991347631557624</v>
      </c>
      <c r="AD694" s="6">
        <f t="shared" si="206"/>
        <v>1.8152404311298944</v>
      </c>
      <c r="AE694" s="5">
        <f t="shared" si="191"/>
        <v>2.149062498270379</v>
      </c>
      <c r="AH694" s="6">
        <f t="shared" si="207"/>
        <v>2.2893479082592463</v>
      </c>
      <c r="AI694" s="6">
        <f t="shared" si="208"/>
        <v>2.6015694661202398</v>
      </c>
      <c r="AK694">
        <f t="shared" si="192"/>
        <v>20.414580848187743</v>
      </c>
      <c r="AL694">
        <v>36.862</v>
      </c>
      <c r="AQ694">
        <f t="shared" si="193"/>
        <v>0.41738770497680044</v>
      </c>
      <c r="AT694" s="1">
        <v>0.7270833333333333</v>
      </c>
      <c r="AU694">
        <v>36.862</v>
      </c>
      <c r="AV694">
        <v>94.389</v>
      </c>
      <c r="AW694">
        <v>3.8011</v>
      </c>
      <c r="AX694">
        <v>12.35219</v>
      </c>
    </row>
    <row r="695" spans="8:50" ht="12.75">
      <c r="H695" t="s">
        <v>6</v>
      </c>
      <c r="I695" s="1">
        <v>0.7277777777777777</v>
      </c>
      <c r="J695">
        <v>402.46</v>
      </c>
      <c r="K695">
        <v>86.2073</v>
      </c>
      <c r="L695">
        <v>265.01831</v>
      </c>
      <c r="M695">
        <v>12.80801</v>
      </c>
      <c r="N695">
        <f t="shared" si="194"/>
        <v>12.808004459622865</v>
      </c>
      <c r="O695">
        <f t="shared" si="195"/>
        <v>3.7926999999999964</v>
      </c>
      <c r="P695">
        <f t="shared" si="196"/>
        <v>0.19917157452782835</v>
      </c>
      <c r="Q695">
        <f t="shared" si="197"/>
        <v>3.9918715745278246</v>
      </c>
      <c r="R695">
        <f t="shared" si="198"/>
        <v>86.00812842547218</v>
      </c>
      <c r="S695">
        <f t="shared" si="199"/>
        <v>12.321226052026073</v>
      </c>
      <c r="T695">
        <f t="shared" si="200"/>
        <v>9.919236956891673</v>
      </c>
      <c r="U695">
        <f t="shared" si="201"/>
        <v>9.247167142636851</v>
      </c>
      <c r="V695">
        <f t="shared" si="202"/>
        <v>7.444457368162222</v>
      </c>
      <c r="X695" s="6">
        <f t="shared" si="203"/>
        <v>0.07419017368557781</v>
      </c>
      <c r="Y695">
        <f t="shared" si="204"/>
        <v>1.6555809667146386</v>
      </c>
      <c r="AA695">
        <f t="shared" si="209"/>
        <v>0.0579380944916979</v>
      </c>
      <c r="AB695">
        <f t="shared" si="205"/>
        <v>2.1199841062894498</v>
      </c>
      <c r="AD695" s="6">
        <f t="shared" si="206"/>
        <v>1.782202395845352</v>
      </c>
      <c r="AE695" s="5">
        <f t="shared" si="191"/>
        <v>2.17136133899457</v>
      </c>
      <c r="AH695" s="6">
        <f t="shared" si="207"/>
        <v>2.29375211492214</v>
      </c>
      <c r="AI695" s="6">
        <f t="shared" si="208"/>
        <v>2.60704017179137</v>
      </c>
      <c r="AK695">
        <f t="shared" si="192"/>
        <v>18.392265185302488</v>
      </c>
      <c r="AL695">
        <v>31.534</v>
      </c>
      <c r="AQ695">
        <f t="shared" si="193"/>
        <v>0.6466520884806914</v>
      </c>
      <c r="AT695" s="1">
        <v>0.7277777777777777</v>
      </c>
      <c r="AU695">
        <v>31.534</v>
      </c>
      <c r="AV695">
        <v>89.981</v>
      </c>
      <c r="AW695">
        <v>3.4509</v>
      </c>
      <c r="AX695">
        <v>12.80801</v>
      </c>
    </row>
    <row r="696" spans="8:50" ht="12.75">
      <c r="H696" t="s">
        <v>6</v>
      </c>
      <c r="I696" s="1">
        <v>0.7284722222222223</v>
      </c>
      <c r="J696">
        <v>390.14</v>
      </c>
      <c r="K696">
        <v>86.39307</v>
      </c>
      <c r="L696">
        <v>265.17899</v>
      </c>
      <c r="M696">
        <v>13.29481</v>
      </c>
      <c r="N696">
        <f t="shared" si="194"/>
        <v>13.29481661873546</v>
      </c>
      <c r="O696">
        <f t="shared" si="195"/>
        <v>3.6069300000000055</v>
      </c>
      <c r="P696">
        <f t="shared" si="196"/>
        <v>0.2065482373104093</v>
      </c>
      <c r="Q696">
        <f t="shared" si="197"/>
        <v>3.813478237310415</v>
      </c>
      <c r="R696">
        <f t="shared" si="198"/>
        <v>86.18652176268958</v>
      </c>
      <c r="S696">
        <f t="shared" si="199"/>
        <v>12.755581359175146</v>
      </c>
      <c r="T696">
        <f t="shared" si="200"/>
        <v>10.268915892811094</v>
      </c>
      <c r="U696">
        <f t="shared" si="201"/>
        <v>9.527944553438573</v>
      </c>
      <c r="V696">
        <f t="shared" si="202"/>
        <v>7.67049799578522</v>
      </c>
      <c r="X696" s="6">
        <f t="shared" si="203"/>
        <v>0.07337767177287229</v>
      </c>
      <c r="Y696">
        <f t="shared" si="204"/>
        <v>1.6581729968713739</v>
      </c>
      <c r="AA696">
        <f t="shared" si="209"/>
        <v>0.05704044017161656</v>
      </c>
      <c r="AB696">
        <f t="shared" si="205"/>
        <v>2.133098439300129</v>
      </c>
      <c r="AD696" s="6">
        <f t="shared" si="206"/>
        <v>1.749495326941405</v>
      </c>
      <c r="AE696" s="5">
        <f t="shared" si="191"/>
        <v>2.185904327029117</v>
      </c>
      <c r="AH696" s="6">
        <f t="shared" si="207"/>
        <v>2.2918464931101825</v>
      </c>
      <c r="AI696" s="6">
        <f t="shared" si="208"/>
        <v>2.604673094846153</v>
      </c>
      <c r="AK696">
        <f t="shared" si="192"/>
        <v>16.5035105639391</v>
      </c>
      <c r="AL696">
        <v>26.823</v>
      </c>
      <c r="AQ696">
        <f t="shared" si="193"/>
        <v>0.8623694169261917</v>
      </c>
      <c r="AT696" s="1">
        <v>0.7284722222222223</v>
      </c>
      <c r="AU696">
        <v>26.823</v>
      </c>
      <c r="AV696">
        <v>85.58</v>
      </c>
      <c r="AW696">
        <v>3.1776</v>
      </c>
      <c r="AX696">
        <v>13.29481</v>
      </c>
    </row>
    <row r="697" spans="7:50" ht="12.75">
      <c r="G697">
        <f>VALUE(I697)</f>
        <v>0.7291666666666666</v>
      </c>
      <c r="H697" t="s">
        <v>6</v>
      </c>
      <c r="I697" s="1">
        <v>0.7291666666666666</v>
      </c>
      <c r="J697">
        <v>378.56</v>
      </c>
      <c r="K697">
        <v>86.57848</v>
      </c>
      <c r="L697">
        <v>265.33958</v>
      </c>
      <c r="M697">
        <v>13.81544</v>
      </c>
      <c r="N697">
        <f t="shared" si="194"/>
        <v>13.815445992594574</v>
      </c>
      <c r="O697">
        <f t="shared" si="195"/>
        <v>3.421520000000001</v>
      </c>
      <c r="P697">
        <f t="shared" si="196"/>
        <v>0.21440820790849877</v>
      </c>
      <c r="Q697">
        <f t="shared" si="197"/>
        <v>3.6359282079084996</v>
      </c>
      <c r="R697">
        <f t="shared" si="198"/>
        <v>86.3640717920915</v>
      </c>
      <c r="S697">
        <f t="shared" si="199"/>
        <v>13.216614465318917</v>
      </c>
      <c r="T697">
        <f t="shared" si="200"/>
        <v>10.64007186426248</v>
      </c>
      <c r="U697">
        <f t="shared" si="201"/>
        <v>9.825765361678714</v>
      </c>
      <c r="V697">
        <f t="shared" si="202"/>
        <v>7.910259457441154</v>
      </c>
      <c r="X697" s="6">
        <f t="shared" si="203"/>
        <v>0.07254499369284859</v>
      </c>
      <c r="Y697">
        <f t="shared" si="204"/>
        <v>1.657735703695578</v>
      </c>
      <c r="AA697">
        <f t="shared" si="209"/>
        <v>0.05611944395428335</v>
      </c>
      <c r="AB697">
        <f t="shared" si="205"/>
        <v>2.142936880610818</v>
      </c>
      <c r="AD697" s="6">
        <f t="shared" si="206"/>
        <v>1.7171547588244074</v>
      </c>
      <c r="AE697" s="5">
        <f t="shared" si="191"/>
        <v>2.197236159708345</v>
      </c>
      <c r="AH697" s="6">
        <f t="shared" si="207"/>
        <v>2.2867289366677817</v>
      </c>
      <c r="AI697" s="6">
        <f t="shared" si="208"/>
        <v>2.5983162984479167</v>
      </c>
      <c r="AK697">
        <f t="shared" si="192"/>
        <v>14.728085395483223</v>
      </c>
      <c r="AL697">
        <v>22.819</v>
      </c>
      <c r="AQ697">
        <f t="shared" si="193"/>
        <v>1.0466446137166499</v>
      </c>
      <c r="AT697" s="1">
        <v>0.7291666666666666</v>
      </c>
      <c r="AU697">
        <v>22.819</v>
      </c>
      <c r="AV697">
        <v>81.186</v>
      </c>
      <c r="AW697">
        <v>2.853</v>
      </c>
      <c r="AX697">
        <v>13.81544</v>
      </c>
    </row>
    <row r="698" spans="8:50" ht="12.75">
      <c r="H698" t="s">
        <v>6</v>
      </c>
      <c r="I698" s="1">
        <v>0.7298611111111111</v>
      </c>
      <c r="J698">
        <v>366.15</v>
      </c>
      <c r="K698">
        <v>86.76351</v>
      </c>
      <c r="L698">
        <v>265.50009</v>
      </c>
      <c r="M698">
        <v>14.37313</v>
      </c>
      <c r="N698">
        <f t="shared" si="194"/>
        <v>14.37314035773841</v>
      </c>
      <c r="O698">
        <f t="shared" si="195"/>
        <v>3.2364900000000034</v>
      </c>
      <c r="P698">
        <f t="shared" si="196"/>
        <v>0.22279493213200646</v>
      </c>
      <c r="Q698">
        <f t="shared" si="197"/>
        <v>3.45928493213201</v>
      </c>
      <c r="R698">
        <f t="shared" si="198"/>
        <v>86.54071506786799</v>
      </c>
      <c r="S698">
        <f t="shared" si="199"/>
        <v>13.70642108189085</v>
      </c>
      <c r="T698">
        <f t="shared" si="200"/>
        <v>11.034392029505408</v>
      </c>
      <c r="U698">
        <f t="shared" si="201"/>
        <v>10.142189299050417</v>
      </c>
      <c r="V698">
        <f t="shared" si="202"/>
        <v>8.16499741942396</v>
      </c>
      <c r="X698" s="6">
        <f t="shared" si="203"/>
        <v>0.07169158588724692</v>
      </c>
      <c r="Y698">
        <f t="shared" si="204"/>
        <v>1.6596584210320249</v>
      </c>
      <c r="AA698">
        <f t="shared" si="209"/>
        <v>0.05517393888439969</v>
      </c>
      <c r="AB698">
        <f t="shared" si="205"/>
        <v>2.1565171282080127</v>
      </c>
      <c r="AD698" s="6">
        <f t="shared" si="206"/>
        <v>1.6852112384742486</v>
      </c>
      <c r="AE698" s="5">
        <f t="shared" si="191"/>
        <v>2.212532493901077</v>
      </c>
      <c r="AH698" s="6">
        <f t="shared" si="207"/>
        <v>2.2830638267261505</v>
      </c>
      <c r="AI698" s="6">
        <f t="shared" si="208"/>
        <v>2.5937636651866467</v>
      </c>
      <c r="AK698">
        <f t="shared" si="192"/>
        <v>13.042927559902495</v>
      </c>
      <c r="AL698">
        <v>19.478</v>
      </c>
      <c r="AQ698">
        <f t="shared" si="193"/>
        <v>1.191273880663367</v>
      </c>
      <c r="AT698" s="1">
        <v>0.7298611111111111</v>
      </c>
      <c r="AU698">
        <v>19.478</v>
      </c>
      <c r="AV698">
        <v>76.801</v>
      </c>
      <c r="AW698">
        <v>2.5626</v>
      </c>
      <c r="AX698">
        <v>14.37313</v>
      </c>
    </row>
    <row r="699" spans="8:50" ht="12.75">
      <c r="H699" t="s">
        <v>6</v>
      </c>
      <c r="I699" s="1">
        <v>0.7305555555555556</v>
      </c>
      <c r="J699">
        <v>280.95</v>
      </c>
      <c r="K699">
        <v>86.94811</v>
      </c>
      <c r="L699">
        <v>265.66053</v>
      </c>
      <c r="M699">
        <v>14.97142</v>
      </c>
      <c r="N699">
        <f t="shared" si="194"/>
        <v>14.971431857254167</v>
      </c>
      <c r="O699">
        <f t="shared" si="195"/>
        <v>3.05189</v>
      </c>
      <c r="P699">
        <f t="shared" si="196"/>
        <v>0.23175522241511265</v>
      </c>
      <c r="Q699">
        <f t="shared" si="197"/>
        <v>3.283645222415113</v>
      </c>
      <c r="R699">
        <f t="shared" si="198"/>
        <v>86.71635477758488</v>
      </c>
      <c r="S699">
        <f t="shared" si="199"/>
        <v>14.227184027980536</v>
      </c>
      <c r="T699">
        <f t="shared" si="200"/>
        <v>11.453633673057851</v>
      </c>
      <c r="U699">
        <f t="shared" si="201"/>
        <v>10.478915442260218</v>
      </c>
      <c r="V699">
        <f t="shared" si="202"/>
        <v>8.436079728114256</v>
      </c>
      <c r="X699" s="6">
        <f t="shared" si="203"/>
        <v>0.07081706240722134</v>
      </c>
      <c r="Y699">
        <f t="shared" si="204"/>
        <v>1.9452012751788599</v>
      </c>
      <c r="AA699">
        <f t="shared" si="209"/>
        <v>0.054203008827360455</v>
      </c>
      <c r="AB699">
        <f t="shared" si="205"/>
        <v>2.541435301824297</v>
      </c>
      <c r="AD699" s="6">
        <f t="shared" si="206"/>
        <v>1.6537026586977046</v>
      </c>
      <c r="AE699" s="5">
        <f t="shared" si="191"/>
        <v>2.609174747521447</v>
      </c>
      <c r="AH699" s="6">
        <f t="shared" si="207"/>
        <v>2.5223992392682346</v>
      </c>
      <c r="AI699" s="6">
        <f t="shared" si="208"/>
        <v>2.8910552545499897</v>
      </c>
      <c r="AK699">
        <f t="shared" si="192"/>
        <v>10.441989194945076</v>
      </c>
      <c r="AL699">
        <v>15.877</v>
      </c>
      <c r="AQ699">
        <f t="shared" si="193"/>
        <v>1.427202912281679</v>
      </c>
      <c r="AT699" s="1">
        <v>0.7305555555555556</v>
      </c>
      <c r="AU699">
        <v>15.877</v>
      </c>
      <c r="AV699">
        <v>72.425</v>
      </c>
      <c r="AW699">
        <v>2.49</v>
      </c>
      <c r="AX699">
        <v>14.97142</v>
      </c>
    </row>
    <row r="700" spans="8:50" ht="12.75">
      <c r="H700" t="s">
        <v>6</v>
      </c>
      <c r="I700" s="1">
        <v>0.73125</v>
      </c>
      <c r="J700">
        <v>92.057</v>
      </c>
      <c r="K700">
        <v>87.13223</v>
      </c>
      <c r="L700">
        <v>265.82088</v>
      </c>
      <c r="M700">
        <v>15.61427</v>
      </c>
      <c r="N700">
        <f t="shared" si="194"/>
        <v>15.614257499799233</v>
      </c>
      <c r="O700">
        <f t="shared" si="195"/>
        <v>2.867769999999993</v>
      </c>
      <c r="P700">
        <f t="shared" si="196"/>
        <v>0.24134095885632412</v>
      </c>
      <c r="Q700">
        <f t="shared" si="197"/>
        <v>3.1091109588563173</v>
      </c>
      <c r="R700">
        <f t="shared" si="198"/>
        <v>86.89088904114368</v>
      </c>
      <c r="S700">
        <f t="shared" si="199"/>
        <v>14.781246483158938</v>
      </c>
      <c r="T700">
        <f t="shared" si="200"/>
        <v>11.89968317808483</v>
      </c>
      <c r="U700">
        <f t="shared" si="201"/>
        <v>10.837854689667306</v>
      </c>
      <c r="V700">
        <f t="shared" si="202"/>
        <v>8.725044757497336</v>
      </c>
      <c r="X700" s="6">
        <f t="shared" si="203"/>
        <v>0.06992108846929268</v>
      </c>
      <c r="Y700">
        <f t="shared" si="204"/>
        <v>3.237284374750317</v>
      </c>
      <c r="AA700">
        <f t="shared" si="209"/>
        <v>0.05320593765061251</v>
      </c>
      <c r="AB700">
        <f t="shared" si="205"/>
        <v>4.254308018281301</v>
      </c>
      <c r="AD700" s="6">
        <f t="shared" si="206"/>
        <v>1.622668986994872</v>
      </c>
      <c r="AE700" s="5">
        <f t="shared" si="191"/>
        <v>4.370733895525901</v>
      </c>
      <c r="AH700" s="6">
        <f t="shared" si="207"/>
        <v>3.614735759463394</v>
      </c>
      <c r="AI700" s="6">
        <f t="shared" si="208"/>
        <v>4.2479061140162635</v>
      </c>
      <c r="AK700">
        <f t="shared" si="192"/>
        <v>5.849173314003135</v>
      </c>
      <c r="AL700">
        <v>12.711</v>
      </c>
      <c r="AQ700">
        <f t="shared" si="193"/>
        <v>1.6696581847736685</v>
      </c>
      <c r="AT700" s="1">
        <v>0.73125</v>
      </c>
      <c r="AU700">
        <v>12.711</v>
      </c>
      <c r="AV700">
        <v>68.059</v>
      </c>
      <c r="AW700">
        <v>2.2721</v>
      </c>
      <c r="AX700">
        <v>15.61427</v>
      </c>
    </row>
    <row r="701" spans="8:50" ht="12.75">
      <c r="H701" t="s">
        <v>6</v>
      </c>
      <c r="I701" s="1">
        <v>0.7319444444444444</v>
      </c>
      <c r="J701">
        <v>3.7715</v>
      </c>
      <c r="K701">
        <v>87.31584</v>
      </c>
      <c r="L701">
        <v>265.98117</v>
      </c>
      <c r="M701">
        <v>16.30607</v>
      </c>
      <c r="N701">
        <f t="shared" si="194"/>
        <v>16.306086880835394</v>
      </c>
      <c r="O701">
        <f t="shared" si="195"/>
        <v>2.6841600000000057</v>
      </c>
      <c r="P701">
        <f t="shared" si="196"/>
        <v>0.2516108656972454</v>
      </c>
      <c r="Q701">
        <f t="shared" si="197"/>
        <v>2.935770865697251</v>
      </c>
      <c r="R701">
        <f t="shared" si="198"/>
        <v>87.06422913430275</v>
      </c>
      <c r="S701">
        <f t="shared" si="199"/>
        <v>15.371181006454519</v>
      </c>
      <c r="T701">
        <f t="shared" si="200"/>
        <v>12.374611590315165</v>
      </c>
      <c r="U701">
        <f t="shared" si="201"/>
        <v>11.221206943936204</v>
      </c>
      <c r="V701">
        <f t="shared" si="202"/>
        <v>9.033663545270205</v>
      </c>
      <c r="X701" s="6">
        <f t="shared" si="203"/>
        <v>0.0690032948772832</v>
      </c>
      <c r="Y701">
        <f t="shared" si="204"/>
        <v>6.896073783106556</v>
      </c>
      <c r="AA701">
        <f t="shared" si="209"/>
        <v>0.05218222157932081</v>
      </c>
      <c r="AB701">
        <f t="shared" si="205"/>
        <v>9.119040898400115</v>
      </c>
      <c r="AD701" s="6">
        <f t="shared" si="206"/>
        <v>1.5921489496696852</v>
      </c>
      <c r="AE701" s="5">
        <f t="shared" si="191"/>
        <v>9.375339408244017</v>
      </c>
      <c r="AH701" s="6">
        <f t="shared" si="207"/>
        <v>6.685832789454859</v>
      </c>
      <c r="AI701" s="6">
        <f t="shared" si="208"/>
        <v>8.062683490409167</v>
      </c>
      <c r="AK701">
        <f t="shared" si="192"/>
        <v>1.3680692665712133</v>
      </c>
      <c r="AL701">
        <v>11.318</v>
      </c>
      <c r="AQ701">
        <f t="shared" si="193"/>
        <v>1.615316905853616</v>
      </c>
      <c r="AT701" s="1">
        <v>0.7319444444444444</v>
      </c>
      <c r="AU701">
        <v>11.318</v>
      </c>
      <c r="AV701">
        <v>63.705</v>
      </c>
      <c r="AW701">
        <v>2.0501</v>
      </c>
      <c r="AX701">
        <v>16.30607</v>
      </c>
    </row>
    <row r="702" spans="8:50" ht="12.75">
      <c r="H702" t="s">
        <v>6</v>
      </c>
      <c r="I702" s="1">
        <v>0.7326388888888888</v>
      </c>
      <c r="J702">
        <v>1.7737</v>
      </c>
      <c r="K702">
        <v>87.49886</v>
      </c>
      <c r="L702">
        <v>266.14138</v>
      </c>
      <c r="M702">
        <v>17.05171</v>
      </c>
      <c r="N702">
        <f t="shared" si="194"/>
        <v>17.05171203115457</v>
      </c>
      <c r="O702">
        <f t="shared" si="195"/>
        <v>2.5011400000000066</v>
      </c>
      <c r="P702">
        <f t="shared" si="196"/>
        <v>0.2626272783818247</v>
      </c>
      <c r="Q702">
        <f t="shared" si="197"/>
        <v>2.7637672783818314</v>
      </c>
      <c r="R702">
        <f t="shared" si="198"/>
        <v>87.23623272161817</v>
      </c>
      <c r="S702">
        <f t="shared" si="199"/>
        <v>15.999562813852137</v>
      </c>
      <c r="T702">
        <f t="shared" si="200"/>
        <v>12.880492094467744</v>
      </c>
      <c r="U702">
        <f t="shared" si="201"/>
        <v>11.631355303544826</v>
      </c>
      <c r="V702">
        <f t="shared" si="202"/>
        <v>9.363854611423832</v>
      </c>
      <c r="X702" s="6">
        <f t="shared" si="203"/>
        <v>0.06806364740829984</v>
      </c>
      <c r="Y702">
        <f t="shared" si="204"/>
        <v>7.577206996831246</v>
      </c>
      <c r="AA702">
        <f t="shared" si="209"/>
        <v>0.05113212723028406</v>
      </c>
      <c r="AB702">
        <f t="shared" si="205"/>
        <v>10.08626813137106</v>
      </c>
      <c r="AD702" s="6">
        <f t="shared" si="206"/>
        <v>1.5621915771660992</v>
      </c>
      <c r="AE702" s="5">
        <f t="shared" si="191"/>
        <v>10.377461178129634</v>
      </c>
      <c r="AH702" s="6">
        <f t="shared" si="207"/>
        <v>7.205278786557763</v>
      </c>
      <c r="AI702" s="6">
        <f t="shared" si="208"/>
        <v>8.707915737601148</v>
      </c>
      <c r="AK702">
        <f t="shared" si="192"/>
        <v>0.8543825490036459</v>
      </c>
      <c r="AL702">
        <v>10.489</v>
      </c>
      <c r="AQ702">
        <f t="shared" si="193"/>
        <v>1.4507281126745386</v>
      </c>
      <c r="AT702" s="1">
        <v>0.7326388888888888</v>
      </c>
      <c r="AU702">
        <v>10.489</v>
      </c>
      <c r="AV702">
        <v>59.364</v>
      </c>
      <c r="AW702">
        <v>2.033</v>
      </c>
      <c r="AX702">
        <v>17.05171</v>
      </c>
    </row>
    <row r="703" spans="8:50" ht="12.75">
      <c r="H703" t="s">
        <v>6</v>
      </c>
      <c r="I703" s="1">
        <v>0.7333333333333334</v>
      </c>
      <c r="J703">
        <v>1.5008</v>
      </c>
      <c r="K703">
        <v>87.68124</v>
      </c>
      <c r="L703">
        <v>266.30153</v>
      </c>
      <c r="M703">
        <v>17.85659</v>
      </c>
      <c r="N703">
        <f t="shared" si="194"/>
        <v>17.856591621422485</v>
      </c>
      <c r="O703">
        <f t="shared" si="195"/>
        <v>2.3187599999999975</v>
      </c>
      <c r="P703">
        <f t="shared" si="196"/>
        <v>0.27446117080075433</v>
      </c>
      <c r="Q703">
        <f t="shared" si="197"/>
        <v>2.593221170800752</v>
      </c>
      <c r="R703">
        <f t="shared" si="198"/>
        <v>87.40677882919925</v>
      </c>
      <c r="S703">
        <f t="shared" si="199"/>
        <v>16.66920885164858</v>
      </c>
      <c r="T703">
        <f t="shared" si="200"/>
        <v>13.41959248091462</v>
      </c>
      <c r="U703">
        <f t="shared" si="201"/>
        <v>12.071074080953768</v>
      </c>
      <c r="V703">
        <f t="shared" si="202"/>
        <v>9.717851423843062</v>
      </c>
      <c r="X703" s="6">
        <f t="shared" si="203"/>
        <v>0.06710207630916057</v>
      </c>
      <c r="Y703">
        <f t="shared" si="204"/>
        <v>7.562563089259962</v>
      </c>
      <c r="AA703">
        <f t="shared" si="209"/>
        <v>0.05005647119131363</v>
      </c>
      <c r="AB703">
        <f t="shared" si="205"/>
        <v>10.137823810409232</v>
      </c>
      <c r="AD703" s="6">
        <f t="shared" si="206"/>
        <v>1.5328426034049838</v>
      </c>
      <c r="AE703" s="5">
        <f t="shared" si="191"/>
        <v>10.43859046704027</v>
      </c>
      <c r="AH703" s="6">
        <f t="shared" si="207"/>
        <v>7.132865463684144</v>
      </c>
      <c r="AI703" s="6">
        <f t="shared" si="208"/>
        <v>8.617967193758336</v>
      </c>
      <c r="AK703">
        <f t="shared" si="192"/>
        <v>0.6714356270277708</v>
      </c>
      <c r="AL703">
        <v>9.4306</v>
      </c>
      <c r="AQ703">
        <f t="shared" si="193"/>
        <v>1.3427625695423482</v>
      </c>
      <c r="AT703" s="1">
        <v>0.7333333333333334</v>
      </c>
      <c r="AU703">
        <v>9.4306</v>
      </c>
      <c r="AV703">
        <v>55.038</v>
      </c>
      <c r="AW703">
        <v>1.828</v>
      </c>
      <c r="AX703">
        <v>17.85659</v>
      </c>
    </row>
    <row r="704" spans="8:50" ht="12.75">
      <c r="H704" t="s">
        <v>6</v>
      </c>
      <c r="I704" s="1">
        <v>0.7340277777777778</v>
      </c>
      <c r="J704">
        <v>0.99405</v>
      </c>
      <c r="K704">
        <v>87.86291</v>
      </c>
      <c r="L704">
        <v>266.46162</v>
      </c>
      <c r="M704">
        <v>18.72673</v>
      </c>
      <c r="N704">
        <f t="shared" si="194"/>
        <v>18.72671247377419</v>
      </c>
      <c r="O704">
        <f t="shared" si="195"/>
        <v>2.1370900000000006</v>
      </c>
      <c r="P704">
        <f t="shared" si="196"/>
        <v>0.28719005227757016</v>
      </c>
      <c r="Q704">
        <f t="shared" si="197"/>
        <v>2.4242800522775707</v>
      </c>
      <c r="R704">
        <f t="shared" si="198"/>
        <v>87.57571994772243</v>
      </c>
      <c r="S704">
        <f t="shared" si="199"/>
        <v>17.38299526043456</v>
      </c>
      <c r="T704">
        <f t="shared" si="200"/>
        <v>13.994228194557143</v>
      </c>
      <c r="U704">
        <f t="shared" si="201"/>
        <v>12.543477465417142</v>
      </c>
      <c r="V704">
        <f t="shared" si="202"/>
        <v>10.098161069161133</v>
      </c>
      <c r="X704" s="6">
        <f t="shared" si="203"/>
        <v>0.06611875662522732</v>
      </c>
      <c r="Y704">
        <f t="shared" si="204"/>
        <v>7.805112369105054</v>
      </c>
      <c r="AA704">
        <f t="shared" si="209"/>
        <v>0.04895717962430525</v>
      </c>
      <c r="AB704">
        <f t="shared" si="205"/>
        <v>10.541136746962515</v>
      </c>
      <c r="AD704" s="6">
        <f t="shared" si="206"/>
        <v>1.504152402115785</v>
      </c>
      <c r="AE704" s="5">
        <f t="shared" si="191"/>
        <v>10.862871218052117</v>
      </c>
      <c r="AH704" s="6">
        <f t="shared" si="207"/>
        <v>7.266451783089395</v>
      </c>
      <c r="AI704" s="6">
        <f t="shared" si="208"/>
        <v>8.783902058103589</v>
      </c>
      <c r="AK704">
        <f t="shared" si="192"/>
        <v>0.4692479866007401</v>
      </c>
      <c r="AL704">
        <v>8.8749</v>
      </c>
      <c r="AQ704">
        <f t="shared" si="193"/>
        <v>1.1236490886109642</v>
      </c>
      <c r="AT704" s="1">
        <v>0.7340277777777778</v>
      </c>
      <c r="AU704">
        <v>8.8749</v>
      </c>
      <c r="AV704">
        <v>50.728</v>
      </c>
      <c r="AW704">
        <v>1.7084</v>
      </c>
      <c r="AX704">
        <v>18.72673</v>
      </c>
    </row>
    <row r="705" spans="8:50" ht="12.75">
      <c r="H705" t="s">
        <v>6</v>
      </c>
      <c r="I705" s="1">
        <v>0.7347222222222222</v>
      </c>
      <c r="J705">
        <v>0.30211</v>
      </c>
      <c r="K705">
        <v>88.0438</v>
      </c>
      <c r="L705">
        <v>266.62165</v>
      </c>
      <c r="M705">
        <v>19.66873</v>
      </c>
      <c r="N705">
        <f t="shared" si="194"/>
        <v>19.668718256792783</v>
      </c>
      <c r="O705">
        <f t="shared" si="195"/>
        <v>1.9561999999999955</v>
      </c>
      <c r="P705">
        <f t="shared" si="196"/>
        <v>0.3008998974662101</v>
      </c>
      <c r="Q705">
        <f t="shared" si="197"/>
        <v>2.2570998974662055</v>
      </c>
      <c r="R705">
        <f t="shared" si="198"/>
        <v>87.7429001025338</v>
      </c>
      <c r="S705">
        <f t="shared" si="199"/>
        <v>18.14389205858219</v>
      </c>
      <c r="T705">
        <f t="shared" si="200"/>
        <v>14.606790256863064</v>
      </c>
      <c r="U705">
        <f t="shared" si="201"/>
        <v>13.052127948949293</v>
      </c>
      <c r="V705">
        <f t="shared" si="202"/>
        <v>10.507651541382709</v>
      </c>
      <c r="X705" s="6">
        <f t="shared" si="203"/>
        <v>0.06511404116990387</v>
      </c>
      <c r="Y705">
        <f t="shared" si="204"/>
        <v>8.845394881792574</v>
      </c>
      <c r="AA705">
        <f t="shared" si="209"/>
        <v>0.04783752244057071</v>
      </c>
      <c r="AB705">
        <f t="shared" si="205"/>
        <v>12.039908781074978</v>
      </c>
      <c r="AD705" s="6">
        <f t="shared" si="206"/>
        <v>1.4761721802193493</v>
      </c>
      <c r="AE705" s="5">
        <f t="shared" si="191"/>
        <v>12.418915870932754</v>
      </c>
      <c r="AH705" s="6">
        <f t="shared" si="207"/>
        <v>8.035110000094793</v>
      </c>
      <c r="AI705" s="6">
        <f t="shared" si="208"/>
        <v>9.738694416591477</v>
      </c>
      <c r="AK705">
        <f t="shared" si="192"/>
        <v>0.23107825672741863</v>
      </c>
      <c r="AL705">
        <v>8.2432</v>
      </c>
      <c r="AQ705">
        <f t="shared" si="193"/>
        <v>0.9241454865528167</v>
      </c>
      <c r="AT705" s="1">
        <v>0.7347222222222222</v>
      </c>
      <c r="AU705">
        <v>8.2432</v>
      </c>
      <c r="AV705">
        <v>46.436</v>
      </c>
      <c r="AW705">
        <v>1.7084</v>
      </c>
      <c r="AX705">
        <v>19.66873</v>
      </c>
    </row>
    <row r="706" spans="8:50" ht="12.75">
      <c r="H706" t="s">
        <v>6</v>
      </c>
      <c r="I706" s="1">
        <v>0.7354166666666666</v>
      </c>
      <c r="J706">
        <v>-0.50677</v>
      </c>
      <c r="K706">
        <v>88.22383</v>
      </c>
      <c r="L706">
        <v>266.78163</v>
      </c>
      <c r="M706">
        <v>20.68987</v>
      </c>
      <c r="N706">
        <f t="shared" si="194"/>
        <v>20.689903383310295</v>
      </c>
      <c r="O706">
        <f t="shared" si="195"/>
        <v>1.7761699999999934</v>
      </c>
      <c r="P706">
        <f t="shared" si="196"/>
        <v>0.31568521211862477</v>
      </c>
      <c r="Q706">
        <f t="shared" si="197"/>
        <v>2.091855212118618</v>
      </c>
      <c r="R706">
        <f t="shared" si="198"/>
        <v>87.90814478788138</v>
      </c>
      <c r="S706">
        <f t="shared" si="199"/>
        <v>18.954875941556296</v>
      </c>
      <c r="T706">
        <f t="shared" si="200"/>
        <v>15.259675064711994</v>
      </c>
      <c r="U706">
        <f t="shared" si="201"/>
        <v>13.601087805620702</v>
      </c>
      <c r="V706">
        <f t="shared" si="202"/>
        <v>10.949593185432782</v>
      </c>
      <c r="X706" s="6">
        <f t="shared" si="203"/>
        <v>0.06408855455756118</v>
      </c>
      <c r="Y706" t="e">
        <f t="shared" si="204"/>
        <v>#NUM!</v>
      </c>
      <c r="AA706">
        <f t="shared" si="209"/>
        <v>0.04670259562127666</v>
      </c>
      <c r="AB706" t="e">
        <f t="shared" si="205"/>
        <v>#NUM!</v>
      </c>
      <c r="AD706" s="6">
        <f t="shared" si="206"/>
        <v>1.4489548598830453</v>
      </c>
      <c r="AE706" s="5" t="e">
        <f aca="true" t="shared" si="210" ref="AE706:AE716">-$AD706*LN($J706/$D$12)</f>
        <v>#NUM!</v>
      </c>
      <c r="AH706" s="6" t="e">
        <f t="shared" si="207"/>
        <v>#NUM!</v>
      </c>
      <c r="AI706" s="6" t="e">
        <f t="shared" si="208"/>
        <v>#NUM!</v>
      </c>
      <c r="AK706" t="e">
        <f aca="true" t="shared" si="211" ref="AK706:AK716">$AM$2*$D$12*SIN(RADIANS(90-$K706))*EXP(-$AN$2*$M706*($AO$2+$AP$2*($AH706-1)))</f>
        <v>#NUM!</v>
      </c>
      <c r="AL706">
        <v>7.7865</v>
      </c>
      <c r="AQ706">
        <f aca="true" t="shared" si="212" ref="AQ706:AQ716">1-((1/$AP$2)*((1/($AN$2*$M706))*LN($AL706/($AM$2*$D$12*SIN(RADIANS(90-$K706))))+$AO$2))</f>
        <v>0.6835328984499771</v>
      </c>
      <c r="AT706" s="1">
        <v>0.7354166666666666</v>
      </c>
      <c r="AU706">
        <v>7.7865</v>
      </c>
      <c r="AV706">
        <v>42.164</v>
      </c>
      <c r="AW706">
        <v>1.6529</v>
      </c>
      <c r="AX706">
        <v>20.68987</v>
      </c>
    </row>
    <row r="707" spans="8:50" ht="12.75">
      <c r="H707" t="s">
        <v>6</v>
      </c>
      <c r="I707" s="1">
        <v>0.7361111111111112</v>
      </c>
      <c r="J707">
        <v>-1.0818</v>
      </c>
      <c r="K707">
        <v>88.4029</v>
      </c>
      <c r="L707">
        <v>266.94156</v>
      </c>
      <c r="M707">
        <v>21.79813</v>
      </c>
      <c r="N707">
        <f aca="true" t="shared" si="213" ref="N707:N716">1/(COS(RADIANS($K707))+0.50572*((96.07995-$K707)^(-1.6364)))</f>
        <v>21.798165820208425</v>
      </c>
      <c r="O707">
        <f aca="true" t="shared" si="214" ref="O707:O716">90-$K707</f>
        <v>1.5970999999999975</v>
      </c>
      <c r="P707">
        <f aca="true" t="shared" si="215" ref="P707:P716">0.061359*(180/PI())*(0.1594+1.123*(PI()/180)*$O707+0.065656*((PI()/180)^2)*$O707^2)/(1+28.9344*(PI()/180)*$O707+277.3971*((PI()/180)^2)*$O707^2)</f>
        <v>0.3316487166842346</v>
      </c>
      <c r="Q707">
        <f aca="true" t="shared" si="216" ref="Q707:Q716">$O707+$P707</f>
        <v>1.928748716684232</v>
      </c>
      <c r="R707">
        <f aca="true" t="shared" si="217" ref="R707:R716">90-$Q707</f>
        <v>88.07125128331577</v>
      </c>
      <c r="S707">
        <f aca="true" t="shared" si="218" ref="S707:S716">1/(COS(RADIANS($R707))+0.50572*((96.07995-$R707)^(-1.6364)))</f>
        <v>19.818806667333035</v>
      </c>
      <c r="T707">
        <f aca="true" t="shared" si="219" ref="T707:T716">$S707*EXP(-$F$2/8434.5)</f>
        <v>15.955184874136334</v>
      </c>
      <c r="U707">
        <f aca="true" t="shared" si="220" ref="U707:U716">1/(COS(RADIANS($K707))+0.50572*((6.07995-RADIANS($K707))^(-1.6364)))</f>
        <v>14.194972784997011</v>
      </c>
      <c r="V707">
        <f aca="true" t="shared" si="221" ref="V707:V716">$U707*EXP(-$F$2/8434.5)</f>
        <v>11.427701923207595</v>
      </c>
      <c r="X707" s="6">
        <f aca="true" t="shared" si="222" ref="X707:X716">0.128-0.054*LOG10($T707)</f>
        <v>0.06304330059857102</v>
      </c>
      <c r="Y707" t="e">
        <f aca="true" t="shared" si="223" ref="Y707:Y716">-(1/($T707*$X707))*LN($J707/$D$12)</f>
        <v>#NUM!</v>
      </c>
      <c r="AA707">
        <f t="shared" si="209"/>
        <v>0.045559888133472615</v>
      </c>
      <c r="AB707" t="e">
        <f aca="true" t="shared" si="224" ref="AB707:AB716">-(1/($T707*$AA707))*LN($J707/$D$12)</f>
        <v>#NUM!</v>
      </c>
      <c r="AD707" s="6">
        <f aca="true" t="shared" si="225" ref="AD707:AD716">(9.38076*(SIN(RADIANS(90-$K707))+(0.003+(SIN(RADIANS(90-$K707)))^2)^0.5))/(2.0015*(1-$F$2*(10^(-4))))+0.91018</f>
        <v>1.4225555623657455</v>
      </c>
      <c r="AE707" s="5" t="e">
        <f t="shared" si="210"/>
        <v>#NUM!</v>
      </c>
      <c r="AH707" s="6" t="e">
        <f aca="true" t="shared" si="226" ref="AH707:AH716">((11.1/$U707)*LN($AG$2*$D$12/$J707))+1</f>
        <v>#NUM!</v>
      </c>
      <c r="AI707" s="6" t="e">
        <f aca="true" t="shared" si="227" ref="AI707:AI716">((11.1/$V707)*LN($AG$2*$D$12/$J707))+1</f>
        <v>#NUM!</v>
      </c>
      <c r="AK707" t="e">
        <f t="shared" si="211"/>
        <v>#NUM!</v>
      </c>
      <c r="AL707">
        <v>6.8427</v>
      </c>
      <c r="AQ707">
        <f t="shared" si="212"/>
        <v>0.5661157979733089</v>
      </c>
      <c r="AT707" s="1">
        <v>0.7361111111111112</v>
      </c>
      <c r="AU707">
        <v>6.8427</v>
      </c>
      <c r="AV707">
        <v>37.914</v>
      </c>
      <c r="AW707">
        <v>1.3966</v>
      </c>
      <c r="AX707">
        <v>21.79813</v>
      </c>
    </row>
    <row r="708" spans="8:50" ht="12.75">
      <c r="H708" t="s">
        <v>6</v>
      </c>
      <c r="I708" s="1">
        <v>0.7368055555555556</v>
      </c>
      <c r="J708">
        <v>-0.78939</v>
      </c>
      <c r="K708">
        <v>88.58092</v>
      </c>
      <c r="L708">
        <v>267.10144</v>
      </c>
      <c r="M708">
        <v>23.00217</v>
      </c>
      <c r="N708">
        <f t="shared" si="213"/>
        <v>23.002180724619944</v>
      </c>
      <c r="O708">
        <f t="shared" si="214"/>
        <v>1.419079999999994</v>
      </c>
      <c r="P708">
        <f t="shared" si="215"/>
        <v>0.3489045047368365</v>
      </c>
      <c r="Q708">
        <f t="shared" si="216"/>
        <v>1.7679845047368303</v>
      </c>
      <c r="R708">
        <f t="shared" si="217"/>
        <v>88.23201549526317</v>
      </c>
      <c r="S708">
        <f t="shared" si="218"/>
        <v>20.73847230203486</v>
      </c>
      <c r="T708">
        <f t="shared" si="219"/>
        <v>16.695564225444276</v>
      </c>
      <c r="U708">
        <f t="shared" si="220"/>
        <v>14.839156802226535</v>
      </c>
      <c r="V708">
        <f t="shared" si="221"/>
        <v>11.946304039893159</v>
      </c>
      <c r="X708" s="6">
        <f t="shared" si="222"/>
        <v>0.061979540568111224</v>
      </c>
      <c r="Y708" t="e">
        <f t="shared" si="223"/>
        <v>#NUM!</v>
      </c>
      <c r="AA708">
        <f t="shared" si="209"/>
        <v>0.04441967103490579</v>
      </c>
      <c r="AB708" t="e">
        <f t="shared" si="224"/>
        <v>#NUM!</v>
      </c>
      <c r="AD708" s="6">
        <f t="shared" si="225"/>
        <v>1.3970259861467496</v>
      </c>
      <c r="AE708" s="5" t="e">
        <f t="shared" si="210"/>
        <v>#NUM!</v>
      </c>
      <c r="AH708" s="6" t="e">
        <f t="shared" si="226"/>
        <v>#NUM!</v>
      </c>
      <c r="AI708" s="6" t="e">
        <f t="shared" si="227"/>
        <v>#NUM!</v>
      </c>
      <c r="AK708" t="e">
        <f t="shared" si="211"/>
        <v>#NUM!</v>
      </c>
      <c r="AL708">
        <v>5.9521</v>
      </c>
      <c r="AQ708">
        <f t="shared" si="212"/>
        <v>0.4451311662157603</v>
      </c>
      <c r="AT708" s="1">
        <v>0.7368055555555556</v>
      </c>
      <c r="AU708">
        <v>5.9521</v>
      </c>
      <c r="AV708">
        <v>33.689</v>
      </c>
      <c r="AW708">
        <v>1.3667</v>
      </c>
      <c r="AX708">
        <v>23.00217</v>
      </c>
    </row>
    <row r="709" spans="8:50" ht="12.75">
      <c r="H709" t="s">
        <v>6</v>
      </c>
      <c r="I709" s="1">
        <v>0.7375</v>
      </c>
      <c r="J709">
        <v>-0.61397</v>
      </c>
      <c r="K709">
        <v>88.7578</v>
      </c>
      <c r="L709">
        <v>267.26128</v>
      </c>
      <c r="M709">
        <v>24.3113</v>
      </c>
      <c r="N709">
        <f t="shared" si="213"/>
        <v>24.311335127967936</v>
      </c>
      <c r="O709">
        <f t="shared" si="214"/>
        <v>1.2421999999999969</v>
      </c>
      <c r="P709">
        <f t="shared" si="215"/>
        <v>0.3675781550530886</v>
      </c>
      <c r="Q709">
        <f t="shared" si="216"/>
        <v>1.6097781550530854</v>
      </c>
      <c r="R709">
        <f t="shared" si="217"/>
        <v>88.39022184494692</v>
      </c>
      <c r="S709">
        <f t="shared" si="218"/>
        <v>21.716442014325644</v>
      </c>
      <c r="T709">
        <f t="shared" si="219"/>
        <v>17.482881434942296</v>
      </c>
      <c r="U709">
        <f t="shared" si="220"/>
        <v>15.539893696405468</v>
      </c>
      <c r="V709">
        <f t="shared" si="221"/>
        <v>12.510434205872395</v>
      </c>
      <c r="X709" s="6">
        <f t="shared" si="222"/>
        <v>0.06089889733636322</v>
      </c>
      <c r="Y709" t="e">
        <f t="shared" si="223"/>
        <v>#NUM!</v>
      </c>
      <c r="AA709">
        <f t="shared" si="209"/>
        <v>0.043295723098511485</v>
      </c>
      <c r="AB709" t="e">
        <f t="shared" si="224"/>
        <v>#NUM!</v>
      </c>
      <c r="AD709" s="6">
        <f t="shared" si="225"/>
        <v>1.3724148281157087</v>
      </c>
      <c r="AE709" s="5" t="e">
        <f t="shared" si="210"/>
        <v>#NUM!</v>
      </c>
      <c r="AH709" s="6" t="e">
        <f t="shared" si="226"/>
        <v>#NUM!</v>
      </c>
      <c r="AI709" s="6" t="e">
        <f t="shared" si="227"/>
        <v>#NUM!</v>
      </c>
      <c r="AK709" t="e">
        <f t="shared" si="211"/>
        <v>#NUM!</v>
      </c>
      <c r="AL709">
        <v>5.2138</v>
      </c>
      <c r="AQ709">
        <f t="shared" si="212"/>
        <v>0.28886531118994474</v>
      </c>
      <c r="AT709" s="1">
        <v>0.7375</v>
      </c>
      <c r="AU709">
        <v>5.2138</v>
      </c>
      <c r="AV709">
        <v>29.491</v>
      </c>
      <c r="AW709">
        <v>1.3667</v>
      </c>
      <c r="AX709">
        <v>24.3113</v>
      </c>
    </row>
    <row r="710" spans="8:50" ht="12.75">
      <c r="H710" t="s">
        <v>6</v>
      </c>
      <c r="I710" s="1">
        <v>0.7381944444444444</v>
      </c>
      <c r="J710">
        <v>-1.0038</v>
      </c>
      <c r="K710">
        <v>88.93343</v>
      </c>
      <c r="L710">
        <v>267.42107</v>
      </c>
      <c r="M710">
        <v>25.73547</v>
      </c>
      <c r="N710">
        <f t="shared" si="213"/>
        <v>25.73549332381114</v>
      </c>
      <c r="O710">
        <f t="shared" si="214"/>
        <v>1.0665699999999987</v>
      </c>
      <c r="P710">
        <f t="shared" si="215"/>
        <v>0.3878050867503016</v>
      </c>
      <c r="Q710">
        <f t="shared" si="216"/>
        <v>1.4543750867503002</v>
      </c>
      <c r="R710">
        <f t="shared" si="217"/>
        <v>88.5456249132497</v>
      </c>
      <c r="S710">
        <f t="shared" si="218"/>
        <v>22.75480907671926</v>
      </c>
      <c r="T710">
        <f t="shared" si="219"/>
        <v>18.318821697431037</v>
      </c>
      <c r="U710">
        <f t="shared" si="220"/>
        <v>16.304412456226782</v>
      </c>
      <c r="V710">
        <f t="shared" si="221"/>
        <v>13.125912138395966</v>
      </c>
      <c r="X710" s="6">
        <f t="shared" si="222"/>
        <v>0.05980353307994027</v>
      </c>
      <c r="Y710" t="e">
        <f t="shared" si="223"/>
        <v>#NUM!</v>
      </c>
      <c r="AA710">
        <f t="shared" si="209"/>
        <v>0.04220622203154706</v>
      </c>
      <c r="AB710" t="e">
        <f t="shared" si="224"/>
        <v>#NUM!</v>
      </c>
      <c r="AD710" s="6">
        <f t="shared" si="225"/>
        <v>1.34876917722998</v>
      </c>
      <c r="AE710" s="5" t="e">
        <f t="shared" si="210"/>
        <v>#NUM!</v>
      </c>
      <c r="AH710" s="6" t="e">
        <f t="shared" si="226"/>
        <v>#NUM!</v>
      </c>
      <c r="AI710" s="6" t="e">
        <f t="shared" si="227"/>
        <v>#NUM!</v>
      </c>
      <c r="AK710" t="e">
        <f t="shared" si="211"/>
        <v>#NUM!</v>
      </c>
      <c r="AL710">
        <v>5.1682</v>
      </c>
      <c r="AQ710">
        <f t="shared" si="212"/>
        <v>-0.08035951188553425</v>
      </c>
      <c r="AT710" s="1">
        <v>0.7381944444444444</v>
      </c>
      <c r="AU710">
        <v>5.1682</v>
      </c>
      <c r="AV710">
        <v>25.321</v>
      </c>
      <c r="AW710">
        <v>1.3027</v>
      </c>
      <c r="AX710">
        <v>25.73547</v>
      </c>
    </row>
    <row r="711" spans="8:50" ht="12.75">
      <c r="H711" t="s">
        <v>6</v>
      </c>
      <c r="I711" s="1">
        <v>0.7388888888888889</v>
      </c>
      <c r="J711">
        <v>-1.7347</v>
      </c>
      <c r="K711">
        <v>89.10771</v>
      </c>
      <c r="L711">
        <v>267.58084</v>
      </c>
      <c r="M711">
        <v>27.28508</v>
      </c>
      <c r="N711">
        <f t="shared" si="213"/>
        <v>27.285053947410038</v>
      </c>
      <c r="O711">
        <f t="shared" si="214"/>
        <v>0.8922900000000027</v>
      </c>
      <c r="P711">
        <f t="shared" si="215"/>
        <v>0.4097339846318162</v>
      </c>
      <c r="Q711">
        <f t="shared" si="216"/>
        <v>1.302023984631819</v>
      </c>
      <c r="R711">
        <f t="shared" si="217"/>
        <v>88.69797601536818</v>
      </c>
      <c r="S711">
        <f t="shared" si="218"/>
        <v>23.855179597957676</v>
      </c>
      <c r="T711">
        <f t="shared" si="219"/>
        <v>19.20467801517528</v>
      </c>
      <c r="U711">
        <f t="shared" si="220"/>
        <v>17.141256608101347</v>
      </c>
      <c r="V711">
        <f t="shared" si="221"/>
        <v>13.79961582692361</v>
      </c>
      <c r="X711" s="6">
        <f t="shared" si="222"/>
        <v>0.05869602036924336</v>
      </c>
      <c r="Y711" t="e">
        <f t="shared" si="223"/>
        <v>#NUM!</v>
      </c>
      <c r="AA711">
        <f t="shared" si="209"/>
        <v>0.04117445083834949</v>
      </c>
      <c r="AB711" t="e">
        <f t="shared" si="224"/>
        <v>#NUM!</v>
      </c>
      <c r="AD711" s="6">
        <f t="shared" si="225"/>
        <v>1.3261289051738383</v>
      </c>
      <c r="AE711" s="5" t="e">
        <f t="shared" si="210"/>
        <v>#NUM!</v>
      </c>
      <c r="AH711" s="6" t="e">
        <f t="shared" si="226"/>
        <v>#NUM!</v>
      </c>
      <c r="AI711" s="6" t="e">
        <f t="shared" si="227"/>
        <v>#NUM!</v>
      </c>
      <c r="AK711" t="e">
        <f t="shared" si="211"/>
        <v>#NUM!</v>
      </c>
      <c r="AL711">
        <v>4.6506</v>
      </c>
      <c r="AQ711">
        <f t="shared" si="212"/>
        <v>-0.31869362765273945</v>
      </c>
      <c r="AT711" s="1">
        <v>0.7388888888888889</v>
      </c>
      <c r="AU711">
        <v>4.6506</v>
      </c>
      <c r="AV711">
        <v>21.184</v>
      </c>
      <c r="AW711">
        <v>1.0848</v>
      </c>
      <c r="AX711">
        <v>27.28508</v>
      </c>
    </row>
    <row r="712" spans="8:50" ht="12.75">
      <c r="H712" t="s">
        <v>6</v>
      </c>
      <c r="I712" s="1">
        <v>0.7395833333333334</v>
      </c>
      <c r="J712">
        <v>-1.647</v>
      </c>
      <c r="K712">
        <v>89.28056</v>
      </c>
      <c r="L712">
        <v>267.74057</v>
      </c>
      <c r="M712">
        <v>28.97088</v>
      </c>
      <c r="N712">
        <f t="shared" si="213"/>
        <v>28.970829898141655</v>
      </c>
      <c r="O712">
        <f t="shared" si="214"/>
        <v>0.7194400000000059</v>
      </c>
      <c r="P712">
        <f t="shared" si="215"/>
        <v>0.43352894111032064</v>
      </c>
      <c r="Q712">
        <f t="shared" si="216"/>
        <v>1.1529689411103266</v>
      </c>
      <c r="R712">
        <f t="shared" si="217"/>
        <v>88.84703105888967</v>
      </c>
      <c r="S712">
        <f t="shared" si="218"/>
        <v>25.018562365354978</v>
      </c>
      <c r="T712">
        <f t="shared" si="219"/>
        <v>20.141262515179697</v>
      </c>
      <c r="U712">
        <f t="shared" si="220"/>
        <v>18.060654556427632</v>
      </c>
      <c r="V712">
        <f t="shared" si="221"/>
        <v>14.53977967657791</v>
      </c>
      <c r="X712" s="6">
        <f t="shared" si="222"/>
        <v>0.05757931874210934</v>
      </c>
      <c r="Y712" t="e">
        <f t="shared" si="223"/>
        <v>#NUM!</v>
      </c>
      <c r="AA712">
        <f>(10.4+0.718*$T712)^(-1)</f>
        <v>0.0402229534402293</v>
      </c>
      <c r="AB712" t="e">
        <f t="shared" si="224"/>
        <v>#NUM!</v>
      </c>
      <c r="AD712" s="6">
        <f t="shared" si="225"/>
        <v>1.3045243848735972</v>
      </c>
      <c r="AE712" s="5" t="e">
        <f t="shared" si="210"/>
        <v>#NUM!</v>
      </c>
      <c r="AH712" s="6" t="e">
        <f t="shared" si="226"/>
        <v>#NUM!</v>
      </c>
      <c r="AI712" s="6" t="e">
        <f t="shared" si="227"/>
        <v>#NUM!</v>
      </c>
      <c r="AK712" t="e">
        <f t="shared" si="211"/>
        <v>#NUM!</v>
      </c>
      <c r="AL712">
        <v>3.6687</v>
      </c>
      <c r="AQ712">
        <f t="shared" si="212"/>
        <v>-0.41243364107075786</v>
      </c>
      <c r="AT712" s="1">
        <v>0.7395833333333334</v>
      </c>
      <c r="AU712">
        <v>3.6687</v>
      </c>
      <c r="AV712">
        <v>17.081</v>
      </c>
      <c r="AW712">
        <v>1.025</v>
      </c>
      <c r="AX712">
        <v>28.97088</v>
      </c>
    </row>
    <row r="713" spans="8:50" ht="12.75">
      <c r="H713" t="s">
        <v>6</v>
      </c>
      <c r="I713" s="1">
        <v>0.7402777777777777</v>
      </c>
      <c r="J713">
        <v>-0.85761</v>
      </c>
      <c r="K713">
        <v>89.45192</v>
      </c>
      <c r="L713">
        <v>267.90027</v>
      </c>
      <c r="M713">
        <v>30.80368</v>
      </c>
      <c r="N713">
        <f t="shared" si="213"/>
        <v>30.803727145064776</v>
      </c>
      <c r="O713">
        <f t="shared" si="214"/>
        <v>0.5480799999999988</v>
      </c>
      <c r="P713">
        <f t="shared" si="215"/>
        <v>0.45937056538921434</v>
      </c>
      <c r="Q713">
        <f t="shared" si="216"/>
        <v>1.0074505653892132</v>
      </c>
      <c r="R713">
        <f t="shared" si="217"/>
        <v>88.9925494346108</v>
      </c>
      <c r="S713">
        <f t="shared" si="218"/>
        <v>26.24518389055215</v>
      </c>
      <c r="T713">
        <f t="shared" si="219"/>
        <v>21.128757551264506</v>
      </c>
      <c r="U713">
        <f t="shared" si="220"/>
        <v>19.07496123971554</v>
      </c>
      <c r="V713">
        <f t="shared" si="221"/>
        <v>15.356350064622792</v>
      </c>
      <c r="X713" s="6">
        <f t="shared" si="222"/>
        <v>0.05645680617681355</v>
      </c>
      <c r="Y713" t="e">
        <f t="shared" si="223"/>
        <v>#NUM!</v>
      </c>
      <c r="AA713">
        <f>(10.4+0.718*$T713)^(-1)</f>
        <v>0.039107645007154676</v>
      </c>
      <c r="AB713" t="e">
        <f t="shared" si="224"/>
        <v>#NUM!</v>
      </c>
      <c r="AD713" s="6">
        <f t="shared" si="225"/>
        <v>1.2839758521951792</v>
      </c>
      <c r="AE713" s="5" t="e">
        <f t="shared" si="210"/>
        <v>#NUM!</v>
      </c>
      <c r="AH713" s="6" t="e">
        <f t="shared" si="226"/>
        <v>#NUM!</v>
      </c>
      <c r="AI713" s="6" t="e">
        <f t="shared" si="227"/>
        <v>#NUM!</v>
      </c>
      <c r="AK713" t="e">
        <f t="shared" si="211"/>
        <v>#NUM!</v>
      </c>
      <c r="AL713">
        <v>3.349</v>
      </c>
      <c r="AQ713">
        <f t="shared" si="212"/>
        <v>-0.762639310622073</v>
      </c>
      <c r="AT713" s="1">
        <v>0.7402777777777777</v>
      </c>
      <c r="AU713">
        <v>3.349</v>
      </c>
      <c r="AV713">
        <v>13.013</v>
      </c>
      <c r="AW713">
        <v>1.025</v>
      </c>
      <c r="AX713">
        <v>30.80368</v>
      </c>
    </row>
    <row r="714" spans="8:50" ht="12.75">
      <c r="H714" t="s">
        <v>6</v>
      </c>
      <c r="I714" s="1">
        <v>0.7409722222222223</v>
      </c>
      <c r="J714">
        <v>-1.2474</v>
      </c>
      <c r="K714">
        <v>89.62173</v>
      </c>
      <c r="L714">
        <v>268.05994</v>
      </c>
      <c r="M714">
        <v>32.79401</v>
      </c>
      <c r="N714">
        <f t="shared" si="213"/>
        <v>32.793978700799435</v>
      </c>
      <c r="O714">
        <f t="shared" si="214"/>
        <v>0.37827000000000055</v>
      </c>
      <c r="P714">
        <f t="shared" si="215"/>
        <v>0.4874533864654048</v>
      </c>
      <c r="Q714">
        <f t="shared" si="216"/>
        <v>0.8657233864654054</v>
      </c>
      <c r="R714">
        <f t="shared" si="217"/>
        <v>89.1342766135346</v>
      </c>
      <c r="S714">
        <f t="shared" si="218"/>
        <v>27.534126181297523</v>
      </c>
      <c r="T714">
        <f t="shared" si="219"/>
        <v>22.166424091240028</v>
      </c>
      <c r="U714">
        <f t="shared" si="220"/>
        <v>20.19910654609925</v>
      </c>
      <c r="V714">
        <f t="shared" si="221"/>
        <v>16.261346338606746</v>
      </c>
      <c r="X714" s="6">
        <f t="shared" si="222"/>
        <v>0.055332435549979825</v>
      </c>
      <c r="Y714" t="e">
        <f t="shared" si="223"/>
        <v>#NUM!</v>
      </c>
      <c r="AA714">
        <f>(10.4+0.718*$T714)^(-1)</f>
        <v>0.03800042883843455</v>
      </c>
      <c r="AB714" t="e">
        <f t="shared" si="224"/>
        <v>#NUM!</v>
      </c>
      <c r="AD714" s="6">
        <f t="shared" si="225"/>
        <v>1.264495273552666</v>
      </c>
      <c r="AE714" s="5" t="e">
        <f t="shared" si="210"/>
        <v>#NUM!</v>
      </c>
      <c r="AH714" s="6" t="e">
        <f t="shared" si="226"/>
        <v>#NUM!</v>
      </c>
      <c r="AI714" s="6" t="e">
        <f t="shared" si="227"/>
        <v>#NUM!</v>
      </c>
      <c r="AK714" t="e">
        <f t="shared" si="211"/>
        <v>#NUM!</v>
      </c>
      <c r="AL714">
        <v>3.0065</v>
      </c>
      <c r="AQ714">
        <f t="shared" si="212"/>
        <v>-1.177967081649712</v>
      </c>
      <c r="AT714" s="1">
        <v>0.7409722222222223</v>
      </c>
      <c r="AU714">
        <v>3.0065</v>
      </c>
      <c r="AV714">
        <v>8.981</v>
      </c>
      <c r="AW714">
        <v>0.96098</v>
      </c>
      <c r="AX714">
        <v>32.79401</v>
      </c>
    </row>
    <row r="715" spans="8:50" ht="12.75">
      <c r="H715" t="s">
        <v>6</v>
      </c>
      <c r="I715" s="1">
        <v>0.7416666666666667</v>
      </c>
      <c r="J715">
        <v>-1.4813</v>
      </c>
      <c r="K715">
        <v>89.79005</v>
      </c>
      <c r="L715">
        <v>268.2196</v>
      </c>
      <c r="M715">
        <v>34.95178</v>
      </c>
      <c r="N715">
        <f t="shared" si="213"/>
        <v>34.9518312460536</v>
      </c>
      <c r="O715">
        <f t="shared" si="214"/>
        <v>0.2099500000000063</v>
      </c>
      <c r="P715">
        <f t="shared" si="215"/>
        <v>0.5180073852420286</v>
      </c>
      <c r="Q715">
        <f t="shared" si="216"/>
        <v>0.7279573852420349</v>
      </c>
      <c r="R715">
        <f t="shared" si="217"/>
        <v>89.27204261475796</v>
      </c>
      <c r="S715">
        <f t="shared" si="218"/>
        <v>28.88405324903796</v>
      </c>
      <c r="T715">
        <f t="shared" si="219"/>
        <v>23.25318659384321</v>
      </c>
      <c r="U715">
        <f t="shared" si="220"/>
        <v>21.45225029690481</v>
      </c>
      <c r="V715">
        <f t="shared" si="221"/>
        <v>17.27019316544054</v>
      </c>
      <c r="X715" s="6">
        <f t="shared" si="222"/>
        <v>0.05420994626395727</v>
      </c>
      <c r="Y715" t="e">
        <f t="shared" si="223"/>
        <v>#NUM!</v>
      </c>
      <c r="AA715">
        <f>(10.4+0.718*$T715)^(-1)</f>
        <v>0.03690610514614137</v>
      </c>
      <c r="AB715" t="e">
        <f t="shared" si="224"/>
        <v>#NUM!</v>
      </c>
      <c r="AD715" s="6">
        <f t="shared" si="225"/>
        <v>1.24607294974054</v>
      </c>
      <c r="AE715" s="5" t="e">
        <f t="shared" si="210"/>
        <v>#NUM!</v>
      </c>
      <c r="AH715" s="6" t="e">
        <f t="shared" si="226"/>
        <v>#NUM!</v>
      </c>
      <c r="AI715" s="6" t="e">
        <f t="shared" si="227"/>
        <v>#NUM!</v>
      </c>
      <c r="AK715" t="e">
        <f t="shared" si="211"/>
        <v>#NUM!</v>
      </c>
      <c r="AL715">
        <v>2.5879</v>
      </c>
      <c r="AQ715">
        <f t="shared" si="212"/>
        <v>-1.7469412503387485</v>
      </c>
      <c r="AT715" s="1">
        <v>0.7416666666666667</v>
      </c>
      <c r="AU715">
        <v>2.5879</v>
      </c>
      <c r="AV715">
        <v>4.985</v>
      </c>
      <c r="AW715">
        <v>0.77305</v>
      </c>
      <c r="AX715">
        <v>34.95178</v>
      </c>
    </row>
    <row r="716" spans="8:50" ht="12.75">
      <c r="H716" t="s">
        <v>6</v>
      </c>
      <c r="I716" s="1">
        <v>0.7423611111111111</v>
      </c>
      <c r="J716">
        <v>-1.6762</v>
      </c>
      <c r="K716">
        <v>89.95698</v>
      </c>
      <c r="L716">
        <v>268.37923</v>
      </c>
      <c r="M716">
        <v>37.28576</v>
      </c>
      <c r="N716">
        <f t="shared" si="213"/>
        <v>37.285752195388795</v>
      </c>
      <c r="O716">
        <f t="shared" si="214"/>
        <v>0.043019999999998504</v>
      </c>
      <c r="P716">
        <f t="shared" si="215"/>
        <v>0.5512899278516841</v>
      </c>
      <c r="Q716">
        <f t="shared" si="216"/>
        <v>0.5943099278516826</v>
      </c>
      <c r="R716">
        <f t="shared" si="217"/>
        <v>89.40569007214832</v>
      </c>
      <c r="S716">
        <f t="shared" si="218"/>
        <v>30.292510765406796</v>
      </c>
      <c r="T716">
        <f t="shared" si="219"/>
        <v>24.387069195265028</v>
      </c>
      <c r="U716">
        <f t="shared" si="220"/>
        <v>22.858657632947345</v>
      </c>
      <c r="V716">
        <f t="shared" si="221"/>
        <v>18.40242526354596</v>
      </c>
      <c r="X716" s="6">
        <f t="shared" si="222"/>
        <v>0.053093381031334194</v>
      </c>
      <c r="Y716" t="e">
        <f t="shared" si="223"/>
        <v>#NUM!</v>
      </c>
      <c r="AA716">
        <f>(10.4+0.718*$T716)^(-1)</f>
        <v>0.0358295600526574</v>
      </c>
      <c r="AB716" t="e">
        <f t="shared" si="224"/>
        <v>#NUM!</v>
      </c>
      <c r="AD716" s="6">
        <f t="shared" si="225"/>
        <v>1.228688588937907</v>
      </c>
      <c r="AE716" s="5" t="e">
        <f t="shared" si="210"/>
        <v>#NUM!</v>
      </c>
      <c r="AH716" s="6" t="e">
        <f t="shared" si="226"/>
        <v>#NUM!</v>
      </c>
      <c r="AI716" s="6" t="e">
        <f t="shared" si="227"/>
        <v>#NUM!</v>
      </c>
      <c r="AK716" t="e">
        <f t="shared" si="211"/>
        <v>#NUM!</v>
      </c>
      <c r="AL716">
        <v>2.253</v>
      </c>
      <c r="AQ716">
        <f t="shared" si="212"/>
        <v>-3.30827966294365</v>
      </c>
      <c r="AT716" s="1">
        <v>0.7423611111111111</v>
      </c>
      <c r="AU716">
        <v>2.253</v>
      </c>
      <c r="AV716">
        <v>1.021</v>
      </c>
      <c r="AW716">
        <v>0.68336</v>
      </c>
      <c r="AX716">
        <v>37.28576</v>
      </c>
    </row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5"/>
  <sheetViews>
    <sheetView workbookViewId="0" topLeftCell="A1">
      <selection activeCell="D1" sqref="D1"/>
    </sheetView>
  </sheetViews>
  <sheetFormatPr defaultColWidth="9.00390625" defaultRowHeight="12.75"/>
  <cols>
    <col min="1" max="1" width="4.00390625" style="0" bestFit="1" customWidth="1"/>
    <col min="2" max="2" width="10.125" style="0" bestFit="1" customWidth="1"/>
  </cols>
  <sheetData>
    <row r="1" spans="1:5" ht="12.75">
      <c r="A1">
        <v>1</v>
      </c>
      <c r="B1" s="3">
        <v>38718</v>
      </c>
      <c r="C1" s="4">
        <f>23.45*SIN(RADIANS(0.98*$B$2+29.7*$C$2-109))</f>
        <v>13.657438531268244</v>
      </c>
      <c r="D1" s="5">
        <f>23.45*SIN(2*PI()*(284+$A1)/365)</f>
        <v>-23.011636727869238</v>
      </c>
      <c r="E1" s="5">
        <f>23.45*SIN(RADIANS((284+$A1)*360/365))</f>
        <v>-23.011636727869238</v>
      </c>
    </row>
    <row r="2" spans="1:5" ht="12.75">
      <c r="A2">
        <v>2</v>
      </c>
      <c r="B2" s="3">
        <v>38719</v>
      </c>
      <c r="D2" s="5">
        <f aca="true" t="shared" si="0" ref="D2:D65">23.45*SIN(2*PI()*(284+$A2)/365)</f>
        <v>-22.93054360830765</v>
      </c>
      <c r="E2" s="5">
        <f aca="true" t="shared" si="1" ref="E2:E65">23.45*SIN(RADIANS((284+$A2)*360/365))</f>
        <v>-22.930543608307655</v>
      </c>
    </row>
    <row r="3" spans="1:5" ht="12.75">
      <c r="A3">
        <v>3</v>
      </c>
      <c r="B3" s="3">
        <v>38720</v>
      </c>
      <c r="D3" s="5">
        <f t="shared" si="0"/>
        <v>-22.842655673793264</v>
      </c>
      <c r="E3" s="5">
        <f t="shared" si="1"/>
        <v>-22.842655673793256</v>
      </c>
    </row>
    <row r="4" spans="1:5" ht="12.75">
      <c r="A4">
        <v>4</v>
      </c>
      <c r="B4" s="3">
        <v>38721</v>
      </c>
      <c r="D4" s="5">
        <f t="shared" si="0"/>
        <v>-22.74799896741784</v>
      </c>
      <c r="E4" s="5">
        <f t="shared" si="1"/>
        <v>-22.74799896741784</v>
      </c>
    </row>
    <row r="5" spans="1:5" ht="12.75">
      <c r="A5">
        <v>5</v>
      </c>
      <c r="B5" s="3">
        <v>38722</v>
      </c>
      <c r="D5" s="5">
        <f t="shared" si="0"/>
        <v>-22.646601538006347</v>
      </c>
      <c r="E5" s="5">
        <f t="shared" si="1"/>
        <v>-22.646601538006344</v>
      </c>
    </row>
    <row r="6" spans="1:5" ht="12.75">
      <c r="A6">
        <v>6</v>
      </c>
      <c r="B6" s="3">
        <v>38723</v>
      </c>
      <c r="D6" s="5">
        <f t="shared" si="0"/>
        <v>-22.538493431805453</v>
      </c>
      <c r="E6" s="5">
        <f t="shared" si="1"/>
        <v>-22.538493431805453</v>
      </c>
    </row>
    <row r="7" spans="1:5" ht="12.75">
      <c r="A7">
        <v>7</v>
      </c>
      <c r="B7" s="3">
        <v>38724</v>
      </c>
      <c r="D7" s="5">
        <f t="shared" si="0"/>
        <v>-22.423706683580193</v>
      </c>
      <c r="E7" s="5">
        <f t="shared" si="1"/>
        <v>-22.423706683580182</v>
      </c>
    </row>
    <row r="8" spans="1:5" ht="12.75">
      <c r="A8">
        <v>8</v>
      </c>
      <c r="B8" s="3">
        <v>38725</v>
      </c>
      <c r="D8" s="5">
        <f t="shared" si="0"/>
        <v>-22.302275307121352</v>
      </c>
      <c r="E8" s="5">
        <f t="shared" si="1"/>
        <v>-22.302275307121352</v>
      </c>
    </row>
    <row r="9" spans="1:5" ht="12.75">
      <c r="A9">
        <v>9</v>
      </c>
      <c r="B9" s="3">
        <v>38726</v>
      </c>
      <c r="D9" s="5">
        <f t="shared" si="0"/>
        <v>-22.1742352851665</v>
      </c>
      <c r="E9" s="5">
        <f t="shared" si="1"/>
        <v>-22.1742352851665</v>
      </c>
    </row>
    <row r="10" spans="1:5" ht="12.75">
      <c r="A10">
        <v>10</v>
      </c>
      <c r="B10" s="3">
        <v>38727</v>
      </c>
      <c r="D10" s="5">
        <f t="shared" si="0"/>
        <v>-22.039624558737444</v>
      </c>
      <c r="E10" s="5">
        <f t="shared" si="1"/>
        <v>-22.03962455873745</v>
      </c>
    </row>
    <row r="11" spans="1:5" ht="12.75">
      <c r="A11">
        <v>11</v>
      </c>
      <c r="B11" s="3">
        <v>38728</v>
      </c>
      <c r="D11" s="5">
        <f t="shared" si="0"/>
        <v>-21.898483015897597</v>
      </c>
      <c r="E11" s="5">
        <f t="shared" si="1"/>
        <v>-21.898483015897604</v>
      </c>
    </row>
    <row r="12" spans="1:5" ht="12.75">
      <c r="A12">
        <v>12</v>
      </c>
      <c r="B12" s="3">
        <v>38729</v>
      </c>
      <c r="D12" s="5">
        <f t="shared" si="0"/>
        <v>-21.750852479932156</v>
      </c>
      <c r="E12" s="5">
        <f t="shared" si="1"/>
        <v>-21.750852479932156</v>
      </c>
    </row>
    <row r="13" spans="1:5" ht="12.75">
      <c r="A13">
        <v>13</v>
      </c>
      <c r="B13" s="3">
        <v>38730</v>
      </c>
      <c r="D13" s="5">
        <f t="shared" si="0"/>
        <v>-21.596776696955082</v>
      </c>
      <c r="E13" s="5">
        <f t="shared" si="1"/>
        <v>-21.596776696955082</v>
      </c>
    </row>
    <row r="14" spans="1:5" ht="12.75">
      <c r="A14">
        <v>14</v>
      </c>
      <c r="B14" s="3">
        <v>38731</v>
      </c>
      <c r="D14" s="5">
        <f t="shared" si="0"/>
        <v>-21.436301322946075</v>
      </c>
      <c r="E14" s="5">
        <f t="shared" si="1"/>
        <v>-21.436301322946075</v>
      </c>
    </row>
    <row r="15" spans="1:5" ht="12.75">
      <c r="A15">
        <v>15</v>
      </c>
      <c r="B15" s="3">
        <v>38732</v>
      </c>
      <c r="D15" s="5">
        <f t="shared" si="0"/>
        <v>-21.269473910221816</v>
      </c>
      <c r="E15" s="5">
        <f t="shared" si="1"/>
        <v>-21.269473910221816</v>
      </c>
    </row>
    <row r="16" spans="1:5" ht="12.75">
      <c r="A16">
        <v>16</v>
      </c>
      <c r="B16" s="3">
        <v>38733</v>
      </c>
      <c r="D16" s="5">
        <f t="shared" si="0"/>
        <v>-21.096343893345107</v>
      </c>
      <c r="E16" s="5">
        <f t="shared" si="1"/>
        <v>-21.096343893345107</v>
      </c>
    </row>
    <row r="17" spans="1:5" ht="12.75">
      <c r="A17">
        <v>17</v>
      </c>
      <c r="B17" s="3">
        <v>38734</v>
      </c>
      <c r="D17" s="5">
        <f t="shared" si="0"/>
        <v>-20.91696257447642</v>
      </c>
      <c r="E17" s="5">
        <f t="shared" si="1"/>
        <v>-20.91696257447642</v>
      </c>
    </row>
    <row r="18" spans="1:5" ht="12.75">
      <c r="A18">
        <v>18</v>
      </c>
      <c r="B18" s="3">
        <v>38735</v>
      </c>
      <c r="D18" s="5">
        <f t="shared" si="0"/>
        <v>-20.73138310817188</v>
      </c>
      <c r="E18" s="5">
        <f t="shared" si="1"/>
        <v>-20.73138310817188</v>
      </c>
    </row>
    <row r="19" spans="1:5" ht="12.75">
      <c r="A19">
        <v>19</v>
      </c>
      <c r="B19" s="3">
        <v>38736</v>
      </c>
      <c r="D19" s="5">
        <f t="shared" si="0"/>
        <v>-20.539660485632506</v>
      </c>
      <c r="E19" s="5">
        <f t="shared" si="1"/>
        <v>-20.539660485632506</v>
      </c>
    </row>
    <row r="20" spans="1:5" ht="12.75">
      <c r="A20">
        <v>20</v>
      </c>
      <c r="B20" s="3">
        <v>38737</v>
      </c>
      <c r="D20" s="5">
        <f t="shared" si="0"/>
        <v>-20.34185151840905</v>
      </c>
      <c r="E20" s="5">
        <f t="shared" si="1"/>
        <v>-20.34185151840905</v>
      </c>
    </row>
    <row r="21" spans="1:5" ht="12.75">
      <c r="A21">
        <v>21</v>
      </c>
      <c r="B21" s="3">
        <v>38738</v>
      </c>
      <c r="D21" s="5">
        <f t="shared" si="0"/>
        <v>-20.13801482156758</v>
      </c>
      <c r="E21" s="5">
        <f t="shared" si="1"/>
        <v>-20.13801482156758</v>
      </c>
    </row>
    <row r="22" spans="1:5" ht="12.75">
      <c r="A22">
        <v>22</v>
      </c>
      <c r="B22" s="3">
        <v>38739</v>
      </c>
      <c r="D22" s="5">
        <f t="shared" si="0"/>
        <v>-19.928210796320524</v>
      </c>
      <c r="E22" s="5">
        <f t="shared" si="1"/>
        <v>-19.928210796320524</v>
      </c>
    </row>
    <row r="23" spans="1:5" ht="12.75">
      <c r="A23">
        <v>23</v>
      </c>
      <c r="B23" s="3">
        <v>38740</v>
      </c>
      <c r="D23" s="5">
        <f t="shared" si="0"/>
        <v>-19.712501612128516</v>
      </c>
      <c r="E23" s="5">
        <f t="shared" si="1"/>
        <v>-19.712501612128516</v>
      </c>
    </row>
    <row r="24" spans="1:5" ht="12.75">
      <c r="A24">
        <v>24</v>
      </c>
      <c r="B24" s="3">
        <v>38741</v>
      </c>
      <c r="D24" s="5">
        <f t="shared" si="0"/>
        <v>-19.490951188278192</v>
      </c>
      <c r="E24" s="5">
        <f t="shared" si="1"/>
        <v>-19.490951188278192</v>
      </c>
    </row>
    <row r="25" spans="1:5" ht="12.75">
      <c r="A25">
        <v>25</v>
      </c>
      <c r="B25" s="3">
        <v>38742</v>
      </c>
      <c r="D25" s="5">
        <f t="shared" si="0"/>
        <v>-19.26362517494162</v>
      </c>
      <c r="E25" s="5">
        <f t="shared" si="1"/>
        <v>-19.26362517494162</v>
      </c>
    </row>
    <row r="26" spans="1:5" ht="12.75">
      <c r="A26">
        <v>26</v>
      </c>
      <c r="B26" s="3">
        <v>38743</v>
      </c>
      <c r="D26" s="5">
        <f t="shared" si="0"/>
        <v>-19.030590933722618</v>
      </c>
      <c r="E26" s="5">
        <f t="shared" si="1"/>
        <v>-19.030590933722618</v>
      </c>
    </row>
    <row r="27" spans="1:5" ht="12.75">
      <c r="A27">
        <v>27</v>
      </c>
      <c r="B27" s="3">
        <v>38744</v>
      </c>
      <c r="D27" s="5">
        <f t="shared" si="0"/>
        <v>-18.791917517696174</v>
      </c>
      <c r="E27" s="5">
        <f t="shared" si="1"/>
        <v>-18.791917517696174</v>
      </c>
    </row>
    <row r="28" spans="1:5" ht="12.75">
      <c r="A28">
        <v>28</v>
      </c>
      <c r="B28" s="3">
        <v>38745</v>
      </c>
      <c r="D28" s="5">
        <f t="shared" si="0"/>
        <v>-18.54767565094643</v>
      </c>
      <c r="E28" s="5">
        <f t="shared" si="1"/>
        <v>-18.54767565094643</v>
      </c>
    </row>
    <row r="29" spans="1:5" ht="12.75">
      <c r="A29">
        <v>29</v>
      </c>
      <c r="B29" s="3">
        <v>38746</v>
      </c>
      <c r="D29" s="5">
        <f t="shared" si="0"/>
        <v>-18.297937707609698</v>
      </c>
      <c r="E29" s="5">
        <f t="shared" si="1"/>
        <v>-18.297937707609698</v>
      </c>
    </row>
    <row r="30" spans="1:5" ht="12.75">
      <c r="A30">
        <v>30</v>
      </c>
      <c r="B30" s="3">
        <v>38747</v>
      </c>
      <c r="D30" s="5">
        <f t="shared" si="0"/>
        <v>-18.04277769042835</v>
      </c>
      <c r="E30" s="5">
        <f t="shared" si="1"/>
        <v>-18.042777690428334</v>
      </c>
    </row>
    <row r="31" spans="1:5" ht="12.75">
      <c r="A31">
        <v>31</v>
      </c>
      <c r="B31" s="3">
        <v>38748</v>
      </c>
      <c r="D31" s="5">
        <f t="shared" si="0"/>
        <v>-17.78227120882229</v>
      </c>
      <c r="E31" s="5">
        <f t="shared" si="1"/>
        <v>-17.78227120882229</v>
      </c>
    </row>
    <row r="32" spans="1:5" ht="12.75">
      <c r="A32">
        <v>32</v>
      </c>
      <c r="B32" s="3">
        <v>38749</v>
      </c>
      <c r="D32" s="5">
        <f t="shared" si="0"/>
        <v>-17.516495456484215</v>
      </c>
      <c r="E32" s="5">
        <f t="shared" si="1"/>
        <v>-17.516495456484215</v>
      </c>
    </row>
    <row r="33" spans="1:5" ht="12.75">
      <c r="A33">
        <v>33</v>
      </c>
      <c r="B33" s="3">
        <v>38750</v>
      </c>
      <c r="D33" s="5">
        <f t="shared" si="0"/>
        <v>-17.24552918850547</v>
      </c>
      <c r="E33" s="5">
        <f t="shared" si="1"/>
        <v>-17.24552918850547</v>
      </c>
    </row>
    <row r="34" spans="1:5" ht="12.75">
      <c r="A34">
        <v>34</v>
      </c>
      <c r="B34" s="3">
        <v>38751</v>
      </c>
      <c r="D34" s="5">
        <f t="shared" si="0"/>
        <v>-16.96945269803914</v>
      </c>
      <c r="E34" s="5">
        <f t="shared" si="1"/>
        <v>-16.96945269803914</v>
      </c>
    </row>
    <row r="35" spans="1:5" ht="12.75">
      <c r="A35">
        <v>35</v>
      </c>
      <c r="B35" s="3">
        <v>38752</v>
      </c>
      <c r="D35" s="5">
        <f t="shared" si="0"/>
        <v>-16.688347792507624</v>
      </c>
      <c r="E35" s="5">
        <f t="shared" si="1"/>
        <v>-16.688347792507624</v>
      </c>
    </row>
    <row r="36" spans="1:5" ht="12.75">
      <c r="A36">
        <v>36</v>
      </c>
      <c r="B36" s="3">
        <v>38753</v>
      </c>
      <c r="D36" s="5">
        <f t="shared" si="0"/>
        <v>-16.402297769361123</v>
      </c>
      <c r="E36" s="5">
        <f t="shared" si="1"/>
        <v>-16.402297769361123</v>
      </c>
    </row>
    <row r="37" spans="1:5" ht="12.75">
      <c r="A37">
        <v>37</v>
      </c>
      <c r="B37" s="3">
        <v>38754</v>
      </c>
      <c r="D37" s="5">
        <f t="shared" si="0"/>
        <v>-16.111387391395002</v>
      </c>
      <c r="E37" s="5">
        <f t="shared" si="1"/>
        <v>-16.111387391395002</v>
      </c>
    </row>
    <row r="38" spans="1:5" ht="12.75">
      <c r="A38">
        <v>38</v>
      </c>
      <c r="B38" s="3">
        <v>38755</v>
      </c>
      <c r="D38" s="5">
        <f t="shared" si="0"/>
        <v>-15.815702861632575</v>
      </c>
      <c r="E38" s="5">
        <f t="shared" si="1"/>
        <v>-15.815702861632575</v>
      </c>
    </row>
    <row r="39" spans="1:5" ht="12.75">
      <c r="A39">
        <v>39</v>
      </c>
      <c r="B39" s="3">
        <v>38756</v>
      </c>
      <c r="D39" s="5">
        <f t="shared" si="0"/>
        <v>-15.515331797781442</v>
      </c>
      <c r="E39" s="5">
        <f t="shared" si="1"/>
        <v>-15.515331797781426</v>
      </c>
    </row>
    <row r="40" spans="1:5" ht="12.75">
      <c r="A40">
        <v>40</v>
      </c>
      <c r="B40" s="3">
        <v>38757</v>
      </c>
      <c r="D40" s="5">
        <f t="shared" si="0"/>
        <v>-15.210363206270323</v>
      </c>
      <c r="E40" s="5">
        <f t="shared" si="1"/>
        <v>-15.210363206270307</v>
      </c>
    </row>
    <row r="41" spans="1:5" ht="12.75">
      <c r="A41">
        <v>41</v>
      </c>
      <c r="B41" s="3">
        <v>38758</v>
      </c>
      <c r="D41" s="5">
        <f t="shared" si="0"/>
        <v>-14.900887455874663</v>
      </c>
      <c r="E41" s="5">
        <f t="shared" si="1"/>
        <v>-14.900887455874663</v>
      </c>
    </row>
    <row r="42" spans="1:5" ht="12.75">
      <c r="A42">
        <v>42</v>
      </c>
      <c r="B42" s="3">
        <v>38759</v>
      </c>
      <c r="D42" s="5">
        <f t="shared" si="0"/>
        <v>-14.586996250938356</v>
      </c>
      <c r="E42" s="5">
        <f t="shared" si="1"/>
        <v>-14.586996250938338</v>
      </c>
    </row>
    <row r="43" spans="1:5" ht="12.75">
      <c r="A43">
        <v>43</v>
      </c>
      <c r="B43" s="3">
        <v>38760</v>
      </c>
      <c r="D43" s="5">
        <f t="shared" si="0"/>
        <v>-14.268782604199714</v>
      </c>
      <c r="E43" s="5">
        <f t="shared" si="1"/>
        <v>-14.268782604199714</v>
      </c>
    </row>
    <row r="44" spans="1:5" ht="12.75">
      <c r="A44">
        <v>44</v>
      </c>
      <c r="B44" s="3">
        <v>38761</v>
      </c>
      <c r="D44" s="5">
        <f t="shared" si="0"/>
        <v>-13.946340809229916</v>
      </c>
      <c r="E44" s="5">
        <f t="shared" si="1"/>
        <v>-13.946340809229898</v>
      </c>
    </row>
    <row r="45" spans="1:5" ht="12.75">
      <c r="A45">
        <v>45</v>
      </c>
      <c r="B45" s="3">
        <v>38762</v>
      </c>
      <c r="D45" s="5">
        <f t="shared" si="0"/>
        <v>-13.61976641249164</v>
      </c>
      <c r="E45" s="5">
        <f t="shared" si="1"/>
        <v>-13.61976641249164</v>
      </c>
    </row>
    <row r="46" spans="1:5" ht="12.75">
      <c r="A46">
        <v>46</v>
      </c>
      <c r="B46" s="3">
        <v>38763</v>
      </c>
      <c r="D46" s="5">
        <f t="shared" si="0"/>
        <v>-13.289156185026727</v>
      </c>
      <c r="E46" s="5">
        <f t="shared" si="1"/>
        <v>-13.28915618502671</v>
      </c>
    </row>
    <row r="47" spans="1:5" ht="12.75">
      <c r="A47">
        <v>47</v>
      </c>
      <c r="B47" s="3">
        <v>38764</v>
      </c>
      <c r="D47" s="5">
        <f t="shared" si="0"/>
        <v>-12.954608093780696</v>
      </c>
      <c r="E47" s="5">
        <f t="shared" si="1"/>
        <v>-12.954608093780696</v>
      </c>
    </row>
    <row r="48" spans="1:5" ht="12.75">
      <c r="A48">
        <v>48</v>
      </c>
      <c r="B48" s="3">
        <v>38765</v>
      </c>
      <c r="D48" s="5">
        <f t="shared" si="0"/>
        <v>-12.616221272573116</v>
      </c>
      <c r="E48" s="5">
        <f t="shared" si="1"/>
        <v>-12.616221272573116</v>
      </c>
    </row>
    <row r="49" spans="1:5" ht="12.75">
      <c r="A49">
        <v>49</v>
      </c>
      <c r="B49" s="3">
        <v>38766</v>
      </c>
      <c r="D49" s="5">
        <f t="shared" si="0"/>
        <v>-12.274095992722152</v>
      </c>
      <c r="E49" s="5">
        <f t="shared" si="1"/>
        <v>-12.274095992722152</v>
      </c>
    </row>
    <row r="50" spans="1:5" ht="12.75">
      <c r="A50">
        <v>50</v>
      </c>
      <c r="B50" s="3">
        <v>38767</v>
      </c>
      <c r="D50" s="5">
        <f t="shared" si="0"/>
        <v>-11.928333633331844</v>
      </c>
      <c r="E50" s="5">
        <f t="shared" si="1"/>
        <v>-11.928333633331844</v>
      </c>
    </row>
    <row r="51" spans="1:5" ht="12.75">
      <c r="A51">
        <v>51</v>
      </c>
      <c r="B51" s="3">
        <v>38768</v>
      </c>
      <c r="D51" s="5">
        <f t="shared" si="0"/>
        <v>-11.579036651251469</v>
      </c>
      <c r="E51" s="5">
        <f t="shared" si="1"/>
        <v>-11.579036651251469</v>
      </c>
    </row>
    <row r="52" spans="1:5" ht="12.75">
      <c r="A52">
        <v>52</v>
      </c>
      <c r="B52" s="3">
        <v>38769</v>
      </c>
      <c r="D52" s="5">
        <f t="shared" si="0"/>
        <v>-11.226308550715235</v>
      </c>
      <c r="E52" s="5">
        <f t="shared" si="1"/>
        <v>-11.226308550715235</v>
      </c>
    </row>
    <row r="53" spans="1:5" ht="12.75">
      <c r="A53">
        <v>53</v>
      </c>
      <c r="B53" s="3">
        <v>38770</v>
      </c>
      <c r="D53" s="5">
        <f t="shared" si="0"/>
        <v>-10.87025385267186</v>
      </c>
      <c r="E53" s="5">
        <f t="shared" si="1"/>
        <v>-10.87025385267186</v>
      </c>
    </row>
    <row r="54" spans="1:5" ht="12.75">
      <c r="A54">
        <v>54</v>
      </c>
      <c r="B54" s="3">
        <v>38771</v>
      </c>
      <c r="D54" s="5">
        <f t="shared" si="0"/>
        <v>-10.51097806381263</v>
      </c>
      <c r="E54" s="5">
        <f t="shared" si="1"/>
        <v>-10.51097806381263</v>
      </c>
    </row>
    <row r="55" spans="1:5" ht="12.75">
      <c r="A55">
        <v>55</v>
      </c>
      <c r="B55" s="3">
        <v>38772</v>
      </c>
      <c r="D55" s="5">
        <f t="shared" si="0"/>
        <v>-10.148587645307623</v>
      </c>
      <c r="E55" s="5">
        <f t="shared" si="1"/>
        <v>-10.148587645307623</v>
      </c>
    </row>
    <row r="56" spans="1:5" ht="12.75">
      <c r="A56">
        <v>56</v>
      </c>
      <c r="B56" s="3">
        <v>38773</v>
      </c>
      <c r="D56" s="5">
        <f t="shared" si="0"/>
        <v>-9.783189981258833</v>
      </c>
      <c r="E56" s="5">
        <f t="shared" si="1"/>
        <v>-9.783189981258833</v>
      </c>
    </row>
    <row r="57" spans="1:5" ht="12.75">
      <c r="A57">
        <v>57</v>
      </c>
      <c r="B57" s="3">
        <v>38774</v>
      </c>
      <c r="D57" s="5">
        <f t="shared" si="0"/>
        <v>-9.414893346880083</v>
      </c>
      <c r="E57" s="5">
        <f t="shared" si="1"/>
        <v>-9.414893346880083</v>
      </c>
    </row>
    <row r="58" spans="1:5" ht="12.75">
      <c r="A58">
        <v>58</v>
      </c>
      <c r="B58" s="3">
        <v>38775</v>
      </c>
      <c r="D58" s="5">
        <f t="shared" si="0"/>
        <v>-9.043806876412594</v>
      </c>
      <c r="E58" s="5">
        <f t="shared" si="1"/>
        <v>-9.043806876412575</v>
      </c>
    </row>
    <row r="59" spans="1:5" ht="12.75">
      <c r="A59">
        <v>59</v>
      </c>
      <c r="B59" s="3">
        <v>38776</v>
      </c>
      <c r="D59" s="5">
        <f t="shared" si="0"/>
        <v>-8.670040530786286</v>
      </c>
      <c r="E59" s="5">
        <f t="shared" si="1"/>
        <v>-8.670040530786286</v>
      </c>
    </row>
    <row r="60" spans="1:5" ht="12.75">
      <c r="A60">
        <v>60</v>
      </c>
      <c r="B60" s="3">
        <v>38777</v>
      </c>
      <c r="D60" s="5">
        <f t="shared" si="0"/>
        <v>-8.293705065035924</v>
      </c>
      <c r="E60" s="5">
        <f t="shared" si="1"/>
        <v>-8.293705065035907</v>
      </c>
    </row>
    <row r="61" spans="1:5" ht="12.75">
      <c r="A61">
        <v>61</v>
      </c>
      <c r="B61" s="3">
        <v>38778</v>
      </c>
      <c r="D61" s="5">
        <f t="shared" si="0"/>
        <v>-7.914911995481961</v>
      </c>
      <c r="E61" s="5">
        <f t="shared" si="1"/>
        <v>-7.914911995481961</v>
      </c>
    </row>
    <row r="62" spans="1:5" ht="12.75">
      <c r="A62">
        <v>62</v>
      </c>
      <c r="B62" s="3">
        <v>38779</v>
      </c>
      <c r="D62" s="5">
        <f t="shared" si="0"/>
        <v>-7.533773566685962</v>
      </c>
      <c r="E62" s="5">
        <f t="shared" si="1"/>
        <v>-7.533773566685943</v>
      </c>
    </row>
    <row r="63" spans="1:5" ht="12.75">
      <c r="A63">
        <v>63</v>
      </c>
      <c r="B63" s="3">
        <v>38780</v>
      </c>
      <c r="D63" s="5">
        <f t="shared" si="0"/>
        <v>-7.150402718189986</v>
      </c>
      <c r="E63" s="5">
        <f t="shared" si="1"/>
        <v>-7.150402718189986</v>
      </c>
    </row>
    <row r="64" spans="1:5" ht="12.75">
      <c r="A64">
        <v>64</v>
      </c>
      <c r="B64" s="3">
        <v>38781</v>
      </c>
      <c r="D64" s="5">
        <f t="shared" si="0"/>
        <v>-6.7649130510503</v>
      </c>
      <c r="E64" s="5">
        <f t="shared" si="1"/>
        <v>-6.76491305105028</v>
      </c>
    </row>
    <row r="65" spans="1:5" ht="12.75">
      <c r="A65">
        <v>65</v>
      </c>
      <c r="B65" s="3">
        <v>38782</v>
      </c>
      <c r="D65" s="5">
        <f t="shared" si="0"/>
        <v>-6.377418794174767</v>
      </c>
      <c r="E65" s="5">
        <f t="shared" si="1"/>
        <v>-6.377418794174787</v>
      </c>
    </row>
    <row r="66" spans="1:5" ht="12.75">
      <c r="A66">
        <v>66</v>
      </c>
      <c r="B66" s="3">
        <v>38783</v>
      </c>
      <c r="D66" s="5">
        <f aca="true" t="shared" si="2" ref="D66:D129">23.45*SIN(2*PI()*(284+$A66)/365)</f>
        <v>-5.988034770474611</v>
      </c>
      <c r="E66" s="5">
        <f aca="true" t="shared" si="3" ref="E66:E129">23.45*SIN(RADIANS((284+$A66)*360/365))</f>
        <v>-5.98803477047457</v>
      </c>
    </row>
    <row r="67" spans="1:5" ht="12.75">
      <c r="A67">
        <v>67</v>
      </c>
      <c r="B67" s="3">
        <v>38784</v>
      </c>
      <c r="D67" s="5">
        <f t="shared" si="2"/>
        <v>-5.596876362839526</v>
      </c>
      <c r="E67" s="5">
        <f t="shared" si="3"/>
        <v>-5.596876362839526</v>
      </c>
    </row>
    <row r="68" spans="1:5" ht="12.75">
      <c r="A68">
        <v>68</v>
      </c>
      <c r="B68" s="3">
        <v>38785</v>
      </c>
      <c r="D68" s="5">
        <f t="shared" si="2"/>
        <v>-5.20405947994771</v>
      </c>
      <c r="E68" s="5">
        <f t="shared" si="3"/>
        <v>-5.204059479947669</v>
      </c>
    </row>
    <row r="69" spans="1:5" ht="12.75">
      <c r="A69">
        <v>69</v>
      </c>
      <c r="B69" s="3">
        <v>38786</v>
      </c>
      <c r="D69" s="5">
        <f t="shared" si="2"/>
        <v>-4.809700521919122</v>
      </c>
      <c r="E69" s="5">
        <f t="shared" si="3"/>
        <v>-4.809700521919122</v>
      </c>
    </row>
    <row r="70" spans="1:5" ht="12.75">
      <c r="A70">
        <v>70</v>
      </c>
      <c r="B70" s="3">
        <v>38787</v>
      </c>
      <c r="D70" s="5">
        <f t="shared" si="2"/>
        <v>-4.413916345824069</v>
      </c>
      <c r="E70" s="5">
        <f t="shared" si="3"/>
        <v>-4.413916345824069</v>
      </c>
    </row>
    <row r="71" spans="1:5" ht="12.75">
      <c r="A71">
        <v>71</v>
      </c>
      <c r="B71" s="3">
        <v>38788</v>
      </c>
      <c r="D71" s="5">
        <f t="shared" si="2"/>
        <v>-4.016824231055654</v>
      </c>
      <c r="E71" s="5">
        <f t="shared" si="3"/>
        <v>-4.016824231055654</v>
      </c>
    </row>
    <row r="72" spans="1:5" ht="12.75">
      <c r="A72">
        <v>72</v>
      </c>
      <c r="B72" s="3">
        <v>38789</v>
      </c>
      <c r="D72" s="5">
        <f t="shared" si="2"/>
        <v>-3.6185418445773894</v>
      </c>
      <c r="E72" s="5">
        <f t="shared" si="3"/>
        <v>-3.6185418445773894</v>
      </c>
    </row>
    <row r="73" spans="1:5" ht="12.75">
      <c r="A73">
        <v>73</v>
      </c>
      <c r="B73" s="3">
        <v>38790</v>
      </c>
      <c r="D73" s="5">
        <f t="shared" si="2"/>
        <v>-3.219187206056068</v>
      </c>
      <c r="E73" s="5">
        <f t="shared" si="3"/>
        <v>-3.219187206056068</v>
      </c>
    </row>
    <row r="74" spans="1:5" ht="12.75">
      <c r="A74">
        <v>74</v>
      </c>
      <c r="B74" s="3">
        <v>38791</v>
      </c>
      <c r="D74" s="5">
        <f t="shared" si="2"/>
        <v>-2.818878652889822</v>
      </c>
      <c r="E74" s="5">
        <f t="shared" si="3"/>
        <v>-2.818878652889822</v>
      </c>
    </row>
    <row r="75" spans="1:5" ht="12.75">
      <c r="A75">
        <v>75</v>
      </c>
      <c r="B75" s="3">
        <v>38792</v>
      </c>
      <c r="D75" s="5">
        <f t="shared" si="2"/>
        <v>-2.417734805142361</v>
      </c>
      <c r="E75" s="5">
        <f t="shared" si="3"/>
        <v>-2.417734805142361</v>
      </c>
    </row>
    <row r="76" spans="1:5" ht="12.75">
      <c r="A76">
        <v>76</v>
      </c>
      <c r="B76" s="3">
        <v>38793</v>
      </c>
      <c r="D76" s="5">
        <f t="shared" si="2"/>
        <v>-2.015874530393125</v>
      </c>
      <c r="E76" s="5">
        <f t="shared" si="3"/>
        <v>-2.0158745303931043</v>
      </c>
    </row>
    <row r="77" spans="1:5" ht="12.75">
      <c r="A77">
        <v>77</v>
      </c>
      <c r="B77" s="3">
        <v>38794</v>
      </c>
      <c r="D77" s="5">
        <f t="shared" si="2"/>
        <v>-1.613416908514419</v>
      </c>
      <c r="E77" s="5">
        <f t="shared" si="3"/>
        <v>-1.6134169085143981</v>
      </c>
    </row>
    <row r="78" spans="1:5" ht="12.75">
      <c r="A78">
        <v>78</v>
      </c>
      <c r="B78" s="3">
        <v>38795</v>
      </c>
      <c r="D78" s="5">
        <f t="shared" si="2"/>
        <v>-1.2104811963853104</v>
      </c>
      <c r="E78" s="5">
        <f t="shared" si="3"/>
        <v>-1.2104811963852897</v>
      </c>
    </row>
    <row r="79" spans="1:5" ht="12.75">
      <c r="A79">
        <v>79</v>
      </c>
      <c r="B79" s="3">
        <v>38796</v>
      </c>
      <c r="D79" s="5">
        <f t="shared" si="2"/>
        <v>-0.8071867925533891</v>
      </c>
      <c r="E79" s="5">
        <f t="shared" si="3"/>
        <v>-0.8071867925533891</v>
      </c>
    </row>
    <row r="80" spans="1:5" ht="12.75">
      <c r="A80">
        <v>80</v>
      </c>
      <c r="B80" s="3">
        <v>38797</v>
      </c>
      <c r="D80" s="5">
        <f t="shared" si="2"/>
        <v>-0.40365320185433734</v>
      </c>
      <c r="E80" s="5">
        <f t="shared" si="3"/>
        <v>-0.4036532018543165</v>
      </c>
    </row>
    <row r="81" spans="1:5" ht="12.75">
      <c r="A81">
        <v>81</v>
      </c>
      <c r="B81" s="3">
        <v>38798</v>
      </c>
      <c r="D81" s="5">
        <f t="shared" si="2"/>
        <v>1.5081837688446508E-14</v>
      </c>
      <c r="E81" s="5">
        <f t="shared" si="3"/>
        <v>-5.745946253521428E-15</v>
      </c>
    </row>
    <row r="82" spans="1:5" ht="12.75">
      <c r="A82">
        <v>82</v>
      </c>
      <c r="B82" s="3">
        <v>38799</v>
      </c>
      <c r="D82" s="5">
        <f t="shared" si="2"/>
        <v>0.40365320185430503</v>
      </c>
      <c r="E82" s="5">
        <f t="shared" si="3"/>
        <v>0.40365320185430503</v>
      </c>
    </row>
    <row r="83" spans="1:5" ht="12.75">
      <c r="A83">
        <v>83</v>
      </c>
      <c r="B83" s="3">
        <v>38800</v>
      </c>
      <c r="D83" s="5">
        <f t="shared" si="2"/>
        <v>0.8071867925533985</v>
      </c>
      <c r="E83" s="5">
        <f t="shared" si="3"/>
        <v>0.8071867925533777</v>
      </c>
    </row>
    <row r="84" spans="1:5" ht="12.75">
      <c r="A84">
        <v>84</v>
      </c>
      <c r="B84" s="3">
        <v>38801</v>
      </c>
      <c r="D84" s="5">
        <f t="shared" si="2"/>
        <v>1.2104811963852782</v>
      </c>
      <c r="E84" s="5">
        <f t="shared" si="3"/>
        <v>1.2104811963852782</v>
      </c>
    </row>
    <row r="85" spans="1:5" ht="12.75">
      <c r="A85">
        <v>85</v>
      </c>
      <c r="B85" s="3">
        <v>38802</v>
      </c>
      <c r="D85" s="5">
        <f t="shared" si="2"/>
        <v>1.6134169085144077</v>
      </c>
      <c r="E85" s="5">
        <f t="shared" si="3"/>
        <v>1.6134169085144077</v>
      </c>
    </row>
    <row r="86" spans="1:5" ht="12.75">
      <c r="A86">
        <v>86</v>
      </c>
      <c r="B86" s="3">
        <v>38803</v>
      </c>
      <c r="D86" s="5">
        <f t="shared" si="2"/>
        <v>2.0158745303931136</v>
      </c>
      <c r="E86" s="5">
        <f t="shared" si="3"/>
        <v>2.0158745303931136</v>
      </c>
    </row>
    <row r="87" spans="1:5" ht="12.75">
      <c r="A87">
        <v>87</v>
      </c>
      <c r="B87" s="3">
        <v>38804</v>
      </c>
      <c r="D87" s="5">
        <f t="shared" si="2"/>
        <v>2.4177348051423495</v>
      </c>
      <c r="E87" s="5">
        <f t="shared" si="3"/>
        <v>2.4177348051423495</v>
      </c>
    </row>
    <row r="88" spans="1:5" ht="12.75">
      <c r="A88">
        <v>88</v>
      </c>
      <c r="B88" s="3">
        <v>38805</v>
      </c>
      <c r="D88" s="5">
        <f t="shared" si="2"/>
        <v>2.8188786528898104</v>
      </c>
      <c r="E88" s="5">
        <f t="shared" si="3"/>
        <v>2.8188786528898104</v>
      </c>
    </row>
    <row r="89" spans="1:5" ht="12.75">
      <c r="A89">
        <v>89</v>
      </c>
      <c r="B89" s="3">
        <v>38806</v>
      </c>
      <c r="D89" s="5">
        <f t="shared" si="2"/>
        <v>3.219187206056057</v>
      </c>
      <c r="E89" s="5">
        <f t="shared" si="3"/>
        <v>3.219187206056057</v>
      </c>
    </row>
    <row r="90" spans="1:5" ht="12.75">
      <c r="A90">
        <v>90</v>
      </c>
      <c r="B90" s="3">
        <v>38807</v>
      </c>
      <c r="D90" s="5">
        <f t="shared" si="2"/>
        <v>3.618541844577399</v>
      </c>
      <c r="E90" s="5">
        <f t="shared" si="3"/>
        <v>3.6185418445773783</v>
      </c>
    </row>
    <row r="91" spans="1:5" ht="12.75">
      <c r="A91">
        <v>91</v>
      </c>
      <c r="B91" s="3">
        <v>38808</v>
      </c>
      <c r="D91" s="5">
        <f t="shared" si="2"/>
        <v>4.016824231055643</v>
      </c>
      <c r="E91" s="5">
        <f t="shared" si="3"/>
        <v>4.016824231055643</v>
      </c>
    </row>
    <row r="92" spans="1:5" ht="12.75">
      <c r="A92">
        <v>92</v>
      </c>
      <c r="B92" s="3">
        <v>38809</v>
      </c>
      <c r="D92" s="5">
        <f t="shared" si="2"/>
        <v>4.413916345824079</v>
      </c>
      <c r="E92" s="5">
        <f t="shared" si="3"/>
        <v>4.413916345824059</v>
      </c>
    </row>
    <row r="93" spans="1:5" ht="12.75">
      <c r="A93">
        <v>93</v>
      </c>
      <c r="B93" s="3">
        <v>38810</v>
      </c>
      <c r="D93" s="5">
        <f t="shared" si="2"/>
        <v>4.80970052191911</v>
      </c>
      <c r="E93" s="5">
        <f t="shared" si="3"/>
        <v>4.80970052191911</v>
      </c>
    </row>
    <row r="94" spans="1:5" ht="12.75">
      <c r="A94">
        <v>94</v>
      </c>
      <c r="B94" s="3">
        <v>38811</v>
      </c>
      <c r="D94" s="5">
        <f t="shared" si="2"/>
        <v>5.204059479947679</v>
      </c>
      <c r="E94" s="5">
        <f t="shared" si="3"/>
        <v>5.204059479947679</v>
      </c>
    </row>
    <row r="95" spans="1:5" ht="12.75">
      <c r="A95">
        <v>95</v>
      </c>
      <c r="B95" s="3">
        <v>38812</v>
      </c>
      <c r="D95" s="5">
        <f t="shared" si="2"/>
        <v>5.596876362839516</v>
      </c>
      <c r="E95" s="5">
        <f t="shared" si="3"/>
        <v>5.596876362839536</v>
      </c>
    </row>
    <row r="96" spans="1:5" ht="12.75">
      <c r="A96">
        <v>96</v>
      </c>
      <c r="B96" s="3">
        <v>38813</v>
      </c>
      <c r="D96" s="5">
        <f t="shared" si="2"/>
        <v>5.988034770474579</v>
      </c>
      <c r="E96" s="5">
        <f t="shared" si="3"/>
        <v>5.988034770474579</v>
      </c>
    </row>
    <row r="97" spans="1:5" ht="12.75">
      <c r="A97">
        <v>97</v>
      </c>
      <c r="B97" s="3">
        <v>38814</v>
      </c>
      <c r="D97" s="5">
        <f t="shared" si="2"/>
        <v>6.377418794174756</v>
      </c>
      <c r="E97" s="5">
        <f t="shared" si="3"/>
        <v>6.377418794174777</v>
      </c>
    </row>
    <row r="98" spans="1:5" ht="12.75">
      <c r="A98">
        <v>98</v>
      </c>
      <c r="B98" s="3">
        <v>38815</v>
      </c>
      <c r="D98" s="5">
        <f t="shared" si="2"/>
        <v>6.76491305105027</v>
      </c>
      <c r="E98" s="5">
        <f t="shared" si="3"/>
        <v>6.76491305105027</v>
      </c>
    </row>
    <row r="99" spans="1:5" ht="12.75">
      <c r="A99">
        <v>99</v>
      </c>
      <c r="B99" s="3">
        <v>38816</v>
      </c>
      <c r="D99" s="5">
        <f t="shared" si="2"/>
        <v>7.150402718189955</v>
      </c>
      <c r="E99" s="5">
        <f t="shared" si="3"/>
        <v>7.150402718189976</v>
      </c>
    </row>
    <row r="100" spans="1:5" ht="12.75">
      <c r="A100">
        <v>100</v>
      </c>
      <c r="B100" s="3">
        <v>38817</v>
      </c>
      <c r="D100" s="5">
        <f t="shared" si="2"/>
        <v>7.533773566685933</v>
      </c>
      <c r="E100" s="5">
        <f t="shared" si="3"/>
        <v>7.533773566685933</v>
      </c>
    </row>
    <row r="101" spans="1:5" ht="12.75">
      <c r="A101">
        <v>101</v>
      </c>
      <c r="B101" s="3">
        <v>38818</v>
      </c>
      <c r="D101" s="5">
        <f t="shared" si="2"/>
        <v>7.91491199548197</v>
      </c>
      <c r="E101" s="5">
        <f t="shared" si="3"/>
        <v>7.9149119954819485</v>
      </c>
    </row>
    <row r="102" spans="1:5" ht="12.75">
      <c r="A102">
        <v>102</v>
      </c>
      <c r="B102" s="3">
        <v>38819</v>
      </c>
      <c r="D102" s="5">
        <f t="shared" si="2"/>
        <v>8.293705065035914</v>
      </c>
      <c r="E102" s="5">
        <f t="shared" si="3"/>
        <v>8.293705065035894</v>
      </c>
    </row>
    <row r="103" spans="1:5" ht="12.75">
      <c r="A103">
        <v>103</v>
      </c>
      <c r="B103" s="3">
        <v>38820</v>
      </c>
      <c r="D103" s="5">
        <f t="shared" si="2"/>
        <v>8.670040530786293</v>
      </c>
      <c r="E103" s="5">
        <f t="shared" si="3"/>
        <v>8.670040530786293</v>
      </c>
    </row>
    <row r="104" spans="1:5" ht="12.75">
      <c r="A104">
        <v>104</v>
      </c>
      <c r="B104" s="3">
        <v>38821</v>
      </c>
      <c r="D104" s="5">
        <f t="shared" si="2"/>
        <v>9.043806876412583</v>
      </c>
      <c r="E104" s="5">
        <f t="shared" si="3"/>
        <v>9.043806876412583</v>
      </c>
    </row>
    <row r="105" spans="1:5" ht="12.75">
      <c r="A105">
        <v>105</v>
      </c>
      <c r="B105" s="3">
        <v>38822</v>
      </c>
      <c r="D105" s="5">
        <f t="shared" si="2"/>
        <v>9.414893346880072</v>
      </c>
      <c r="E105" s="5">
        <f t="shared" si="3"/>
        <v>9.414893346880072</v>
      </c>
    </row>
    <row r="106" spans="1:5" ht="12.75">
      <c r="A106">
        <v>106</v>
      </c>
      <c r="B106" s="3">
        <v>38823</v>
      </c>
      <c r="D106" s="5">
        <f t="shared" si="2"/>
        <v>9.783189981258822</v>
      </c>
      <c r="E106" s="5">
        <f t="shared" si="3"/>
        <v>9.783189981258822</v>
      </c>
    </row>
    <row r="107" spans="1:5" ht="12.75">
      <c r="A107">
        <v>107</v>
      </c>
      <c r="B107" s="3">
        <v>38824</v>
      </c>
      <c r="D107" s="5">
        <f t="shared" si="2"/>
        <v>10.148587645307613</v>
      </c>
      <c r="E107" s="5">
        <f t="shared" si="3"/>
        <v>10.148587645307613</v>
      </c>
    </row>
    <row r="108" spans="1:5" ht="12.75">
      <c r="A108">
        <v>108</v>
      </c>
      <c r="B108" s="3">
        <v>38825</v>
      </c>
      <c r="D108" s="5">
        <f t="shared" si="2"/>
        <v>10.510978063812619</v>
      </c>
      <c r="E108" s="5">
        <f t="shared" si="3"/>
        <v>10.510978063812619</v>
      </c>
    </row>
    <row r="109" spans="1:5" ht="12.75">
      <c r="A109">
        <v>109</v>
      </c>
      <c r="B109" s="3">
        <v>38826</v>
      </c>
      <c r="D109" s="5">
        <f t="shared" si="2"/>
        <v>10.870253852671851</v>
      </c>
      <c r="E109" s="5">
        <f t="shared" si="3"/>
        <v>10.870253852671851</v>
      </c>
    </row>
    <row r="110" spans="1:5" ht="12.75">
      <c r="A110">
        <v>110</v>
      </c>
      <c r="B110" s="3">
        <v>38827</v>
      </c>
      <c r="D110" s="5">
        <f t="shared" si="2"/>
        <v>11.226308550715224</v>
      </c>
      <c r="E110" s="5">
        <f t="shared" si="3"/>
        <v>11.226308550715224</v>
      </c>
    </row>
    <row r="111" spans="1:5" ht="12.75">
      <c r="A111">
        <v>111</v>
      </c>
      <c r="B111" s="3">
        <v>38828</v>
      </c>
      <c r="D111" s="5">
        <f t="shared" si="2"/>
        <v>11.57903665125146</v>
      </c>
      <c r="E111" s="5">
        <f t="shared" si="3"/>
        <v>11.57903665125146</v>
      </c>
    </row>
    <row r="112" spans="1:5" ht="12.75">
      <c r="A112">
        <v>112</v>
      </c>
      <c r="B112" s="3">
        <v>38829</v>
      </c>
      <c r="D112" s="5">
        <f t="shared" si="2"/>
        <v>11.928333633331851</v>
      </c>
      <c r="E112" s="5">
        <f t="shared" si="3"/>
        <v>11.928333633331851</v>
      </c>
    </row>
    <row r="113" spans="1:5" ht="12.75">
      <c r="A113">
        <v>113</v>
      </c>
      <c r="B113" s="3">
        <v>38830</v>
      </c>
      <c r="D113" s="5">
        <f t="shared" si="2"/>
        <v>12.274095992722144</v>
      </c>
      <c r="E113" s="5">
        <f t="shared" si="3"/>
        <v>12.274095992722161</v>
      </c>
    </row>
    <row r="114" spans="1:5" ht="12.75">
      <c r="A114">
        <v>114</v>
      </c>
      <c r="B114" s="3">
        <v>38831</v>
      </c>
      <c r="D114" s="5">
        <f t="shared" si="2"/>
        <v>12.616221272573123</v>
      </c>
      <c r="E114" s="5">
        <f t="shared" si="3"/>
        <v>12.616221272573123</v>
      </c>
    </row>
    <row r="115" spans="1:5" ht="12.75">
      <c r="A115">
        <v>115</v>
      </c>
      <c r="B115" s="3">
        <v>38832</v>
      </c>
      <c r="D115" s="5">
        <f t="shared" si="2"/>
        <v>12.954608093780667</v>
      </c>
      <c r="E115" s="5">
        <f t="shared" si="3"/>
        <v>12.954608093780685</v>
      </c>
    </row>
    <row r="116" spans="1:5" ht="12.75">
      <c r="A116">
        <v>116</v>
      </c>
      <c r="B116" s="3">
        <v>38833</v>
      </c>
      <c r="D116" s="5">
        <f t="shared" si="2"/>
        <v>13.2891561850267</v>
      </c>
      <c r="E116" s="5">
        <f t="shared" si="3"/>
        <v>13.2891561850267</v>
      </c>
    </row>
    <row r="117" spans="1:5" ht="12.75">
      <c r="A117">
        <v>117</v>
      </c>
      <c r="B117" s="3">
        <v>38834</v>
      </c>
      <c r="D117" s="5">
        <f t="shared" si="2"/>
        <v>13.619766412491613</v>
      </c>
      <c r="E117" s="5">
        <f t="shared" si="3"/>
        <v>13.61976641249163</v>
      </c>
    </row>
    <row r="118" spans="1:5" ht="12.75">
      <c r="A118">
        <v>118</v>
      </c>
      <c r="B118" s="3">
        <v>38835</v>
      </c>
      <c r="D118" s="5">
        <f t="shared" si="2"/>
        <v>13.946340809229905</v>
      </c>
      <c r="E118" s="5">
        <f t="shared" si="3"/>
        <v>13.94634080922989</v>
      </c>
    </row>
    <row r="119" spans="1:5" ht="12.75">
      <c r="A119">
        <v>119</v>
      </c>
      <c r="B119" s="3">
        <v>38836</v>
      </c>
      <c r="D119" s="5">
        <f t="shared" si="2"/>
        <v>14.268782604199687</v>
      </c>
      <c r="E119" s="5">
        <f t="shared" si="3"/>
        <v>14.268782604199703</v>
      </c>
    </row>
    <row r="120" spans="1:5" ht="12.75">
      <c r="A120">
        <v>120</v>
      </c>
      <c r="B120" s="3">
        <v>38837</v>
      </c>
      <c r="D120" s="5">
        <f t="shared" si="2"/>
        <v>14.586996250938345</v>
      </c>
      <c r="E120" s="5">
        <f t="shared" si="3"/>
        <v>14.586996250938329</v>
      </c>
    </row>
    <row r="121" spans="1:5" ht="12.75">
      <c r="A121">
        <v>121</v>
      </c>
      <c r="B121" s="3">
        <v>38838</v>
      </c>
      <c r="D121" s="5">
        <f t="shared" si="2"/>
        <v>14.900887455874637</v>
      </c>
      <c r="E121" s="5">
        <f t="shared" si="3"/>
        <v>14.90088745587467</v>
      </c>
    </row>
    <row r="122" spans="1:5" ht="12.75">
      <c r="A122">
        <v>122</v>
      </c>
      <c r="B122" s="3">
        <v>38839</v>
      </c>
      <c r="D122" s="5">
        <f t="shared" si="2"/>
        <v>15.210363206270316</v>
      </c>
      <c r="E122" s="5">
        <f t="shared" si="3"/>
        <v>15.210363206270316</v>
      </c>
    </row>
    <row r="123" spans="1:5" ht="12.75">
      <c r="A123">
        <v>123</v>
      </c>
      <c r="B123" s="3">
        <v>38840</v>
      </c>
      <c r="D123" s="5">
        <f t="shared" si="2"/>
        <v>15.515331797781432</v>
      </c>
      <c r="E123" s="5">
        <f t="shared" si="3"/>
        <v>15.515331797781432</v>
      </c>
    </row>
    <row r="124" spans="1:5" ht="12.75">
      <c r="A124">
        <v>124</v>
      </c>
      <c r="B124" s="3">
        <v>38841</v>
      </c>
      <c r="D124" s="5">
        <f t="shared" si="2"/>
        <v>15.815702861632568</v>
      </c>
      <c r="E124" s="5">
        <f t="shared" si="3"/>
        <v>15.815702861632568</v>
      </c>
    </row>
    <row r="125" spans="1:5" ht="12.75">
      <c r="A125">
        <v>125</v>
      </c>
      <c r="B125" s="3">
        <v>38842</v>
      </c>
      <c r="D125" s="5">
        <f t="shared" si="2"/>
        <v>16.111387391394995</v>
      </c>
      <c r="E125" s="5">
        <f t="shared" si="3"/>
        <v>16.111387391394995</v>
      </c>
    </row>
    <row r="126" spans="1:5" ht="12.75">
      <c r="A126">
        <v>126</v>
      </c>
      <c r="B126" s="3">
        <v>38843</v>
      </c>
      <c r="D126" s="5">
        <f t="shared" si="2"/>
        <v>16.402297769361116</v>
      </c>
      <c r="E126" s="5">
        <f t="shared" si="3"/>
        <v>16.402297769361116</v>
      </c>
    </row>
    <row r="127" spans="1:5" ht="12.75">
      <c r="A127">
        <v>127</v>
      </c>
      <c r="B127" s="3">
        <v>38844</v>
      </c>
      <c r="D127" s="5">
        <f t="shared" si="2"/>
        <v>16.688347792507614</v>
      </c>
      <c r="E127" s="5">
        <f t="shared" si="3"/>
        <v>16.688347792507614</v>
      </c>
    </row>
    <row r="128" spans="1:5" ht="12.75">
      <c r="A128">
        <v>128</v>
      </c>
      <c r="B128" s="3">
        <v>38845</v>
      </c>
      <c r="D128" s="5">
        <f t="shared" si="2"/>
        <v>16.969452698039134</v>
      </c>
      <c r="E128" s="5">
        <f t="shared" si="3"/>
        <v>16.969452698039134</v>
      </c>
    </row>
    <row r="129" spans="1:5" ht="12.75">
      <c r="A129">
        <v>129</v>
      </c>
      <c r="B129" s="3">
        <v>38846</v>
      </c>
      <c r="D129" s="5">
        <f t="shared" si="2"/>
        <v>17.245529188505458</v>
      </c>
      <c r="E129" s="5">
        <f t="shared" si="3"/>
        <v>17.245529188505458</v>
      </c>
    </row>
    <row r="130" spans="1:5" ht="12.75">
      <c r="A130">
        <v>130</v>
      </c>
      <c r="B130" s="3">
        <v>38847</v>
      </c>
      <c r="D130" s="5">
        <f aca="true" t="shared" si="4" ref="D130:D193">23.45*SIN(2*PI()*(284+$A130)/365)</f>
        <v>17.516495456484208</v>
      </c>
      <c r="E130" s="5">
        <f aca="true" t="shared" si="5" ref="E130:E193">23.45*SIN(RADIANS((284+$A130)*360/365))</f>
        <v>17.516495456484222</v>
      </c>
    </row>
    <row r="131" spans="1:5" ht="12.75">
      <c r="A131">
        <v>131</v>
      </c>
      <c r="B131" s="3">
        <v>38848</v>
      </c>
      <c r="D131" s="5">
        <f t="shared" si="4"/>
        <v>17.782271208822284</v>
      </c>
      <c r="E131" s="5">
        <f t="shared" si="5"/>
        <v>17.782271208822298</v>
      </c>
    </row>
    <row r="132" spans="1:5" ht="12.75">
      <c r="A132">
        <v>132</v>
      </c>
      <c r="B132" s="3">
        <v>38849</v>
      </c>
      <c r="D132" s="5">
        <f t="shared" si="4"/>
        <v>18.04277769042834</v>
      </c>
      <c r="E132" s="5">
        <f t="shared" si="5"/>
        <v>18.04277769042834</v>
      </c>
    </row>
    <row r="133" spans="1:5" ht="12.75">
      <c r="A133">
        <v>133</v>
      </c>
      <c r="B133" s="3">
        <v>38850</v>
      </c>
      <c r="D133" s="5">
        <f t="shared" si="4"/>
        <v>18.297937707609677</v>
      </c>
      <c r="E133" s="5">
        <f t="shared" si="5"/>
        <v>18.29793770760969</v>
      </c>
    </row>
    <row r="134" spans="1:5" ht="12.75">
      <c r="A134">
        <v>134</v>
      </c>
      <c r="B134" s="3">
        <v>38851</v>
      </c>
      <c r="D134" s="5">
        <f t="shared" si="4"/>
        <v>18.547675650946434</v>
      </c>
      <c r="E134" s="5">
        <f t="shared" si="5"/>
        <v>18.547675650946424</v>
      </c>
    </row>
    <row r="135" spans="1:5" ht="12.75">
      <c r="A135">
        <v>135</v>
      </c>
      <c r="B135" s="3">
        <v>38852</v>
      </c>
      <c r="D135" s="5">
        <f t="shared" si="4"/>
        <v>18.791917517696152</v>
      </c>
      <c r="E135" s="5">
        <f t="shared" si="5"/>
        <v>18.791917517696167</v>
      </c>
    </row>
    <row r="136" spans="1:5" ht="12.75">
      <c r="A136">
        <v>136</v>
      </c>
      <c r="B136" s="3">
        <v>38853</v>
      </c>
      <c r="D136" s="5">
        <f t="shared" si="4"/>
        <v>19.03059093372262</v>
      </c>
      <c r="E136" s="5">
        <f t="shared" si="5"/>
        <v>19.03059093372261</v>
      </c>
    </row>
    <row r="137" spans="1:5" ht="12.75">
      <c r="A137">
        <v>137</v>
      </c>
      <c r="B137" s="3">
        <v>38854</v>
      </c>
      <c r="D137" s="5">
        <f t="shared" si="4"/>
        <v>19.263625174941602</v>
      </c>
      <c r="E137" s="5">
        <f t="shared" si="5"/>
        <v>19.263625174941613</v>
      </c>
    </row>
    <row r="138" spans="1:5" ht="12.75">
      <c r="A138">
        <v>138</v>
      </c>
      <c r="B138" s="3">
        <v>38855</v>
      </c>
      <c r="D138" s="5">
        <f t="shared" si="4"/>
        <v>19.4909511882782</v>
      </c>
      <c r="E138" s="5">
        <f t="shared" si="5"/>
        <v>19.49095118827819</v>
      </c>
    </row>
    <row r="139" spans="1:5" ht="12.75">
      <c r="A139">
        <v>139</v>
      </c>
      <c r="B139" s="3">
        <v>38856</v>
      </c>
      <c r="D139" s="5">
        <f t="shared" si="4"/>
        <v>19.7125016121285</v>
      </c>
      <c r="E139" s="5">
        <f t="shared" si="5"/>
        <v>19.71250161212852</v>
      </c>
    </row>
    <row r="140" spans="1:5" ht="12.75">
      <c r="A140">
        <v>140</v>
      </c>
      <c r="B140" s="3">
        <v>38857</v>
      </c>
      <c r="D140" s="5">
        <f t="shared" si="4"/>
        <v>19.928210796320528</v>
      </c>
      <c r="E140" s="5">
        <f t="shared" si="5"/>
        <v>19.928210796320528</v>
      </c>
    </row>
    <row r="141" spans="1:5" ht="12.75">
      <c r="A141">
        <v>141</v>
      </c>
      <c r="B141" s="3">
        <v>38858</v>
      </c>
      <c r="D141" s="5">
        <f t="shared" si="4"/>
        <v>20.138014821567573</v>
      </c>
      <c r="E141" s="5">
        <f t="shared" si="5"/>
        <v>20.138014821567584</v>
      </c>
    </row>
    <row r="142" spans="1:5" ht="12.75">
      <c r="A142">
        <v>142</v>
      </c>
      <c r="B142" s="3">
        <v>38859</v>
      </c>
      <c r="D142" s="5">
        <f t="shared" si="4"/>
        <v>20.341851518409044</v>
      </c>
      <c r="E142" s="5">
        <f t="shared" si="5"/>
        <v>20.341851518409044</v>
      </c>
    </row>
    <row r="143" spans="1:5" ht="12.75">
      <c r="A143">
        <v>143</v>
      </c>
      <c r="B143" s="3">
        <v>38860</v>
      </c>
      <c r="D143" s="5">
        <f t="shared" si="4"/>
        <v>20.5396604856325</v>
      </c>
      <c r="E143" s="5">
        <f t="shared" si="5"/>
        <v>20.5396604856325</v>
      </c>
    </row>
    <row r="144" spans="1:5" ht="12.75">
      <c r="A144">
        <v>144</v>
      </c>
      <c r="B144" s="3">
        <v>38861</v>
      </c>
      <c r="D144" s="5">
        <f t="shared" si="4"/>
        <v>20.731383108171872</v>
      </c>
      <c r="E144" s="5">
        <f t="shared" si="5"/>
        <v>20.731383108171872</v>
      </c>
    </row>
    <row r="145" spans="1:5" ht="12.75">
      <c r="A145">
        <v>145</v>
      </c>
      <c r="B145" s="3">
        <v>38862</v>
      </c>
      <c r="D145" s="5">
        <f t="shared" si="4"/>
        <v>20.91696257447641</v>
      </c>
      <c r="E145" s="5">
        <f t="shared" si="5"/>
        <v>20.91696257447641</v>
      </c>
    </row>
    <row r="146" spans="1:5" ht="12.75">
      <c r="A146">
        <v>146</v>
      </c>
      <c r="B146" s="3">
        <v>38863</v>
      </c>
      <c r="D146" s="5">
        <f t="shared" si="4"/>
        <v>21.0963438933451</v>
      </c>
      <c r="E146" s="5">
        <f t="shared" si="5"/>
        <v>21.0963438933451</v>
      </c>
    </row>
    <row r="147" spans="1:5" ht="12.75">
      <c r="A147">
        <v>147</v>
      </c>
      <c r="B147" s="3">
        <v>38864</v>
      </c>
      <c r="D147" s="5">
        <f t="shared" si="4"/>
        <v>21.269473910221812</v>
      </c>
      <c r="E147" s="5">
        <f t="shared" si="5"/>
        <v>21.269473910221812</v>
      </c>
    </row>
    <row r="148" spans="1:5" ht="12.75">
      <c r="A148">
        <v>148</v>
      </c>
      <c r="B148" s="3">
        <v>38865</v>
      </c>
      <c r="D148" s="5">
        <f t="shared" si="4"/>
        <v>21.436301322946072</v>
      </c>
      <c r="E148" s="5">
        <f t="shared" si="5"/>
        <v>21.43630132294608</v>
      </c>
    </row>
    <row r="149" spans="1:5" ht="12.75">
      <c r="A149">
        <v>149</v>
      </c>
      <c r="B149" s="3">
        <v>38866</v>
      </c>
      <c r="D149" s="5">
        <f t="shared" si="4"/>
        <v>21.59677669695508</v>
      </c>
      <c r="E149" s="5">
        <f t="shared" si="5"/>
        <v>21.596776696955086</v>
      </c>
    </row>
    <row r="150" spans="1:5" ht="12.75">
      <c r="A150">
        <v>150</v>
      </c>
      <c r="B150" s="3">
        <v>38867</v>
      </c>
      <c r="D150" s="5">
        <f t="shared" si="4"/>
        <v>21.750852479932153</v>
      </c>
      <c r="E150" s="5">
        <f t="shared" si="5"/>
        <v>21.75085247993216</v>
      </c>
    </row>
    <row r="151" spans="1:5" ht="12.75">
      <c r="A151">
        <v>151</v>
      </c>
      <c r="B151" s="3">
        <v>38868</v>
      </c>
      <c r="D151" s="5">
        <f t="shared" si="4"/>
        <v>21.89848301589759</v>
      </c>
      <c r="E151" s="5">
        <f t="shared" si="5"/>
        <v>21.898483015897597</v>
      </c>
    </row>
    <row r="152" spans="1:5" ht="12.75">
      <c r="A152">
        <v>152</v>
      </c>
      <c r="B152" s="3">
        <v>38869</v>
      </c>
      <c r="D152" s="5">
        <f t="shared" si="4"/>
        <v>22.03962455873744</v>
      </c>
      <c r="E152" s="5">
        <f t="shared" si="5"/>
        <v>22.039624558737447</v>
      </c>
    </row>
    <row r="153" spans="1:5" ht="12.75">
      <c r="A153">
        <v>153</v>
      </c>
      <c r="B153" s="3">
        <v>38870</v>
      </c>
      <c r="D153" s="5">
        <f t="shared" si="4"/>
        <v>22.17423528516649</v>
      </c>
      <c r="E153" s="5">
        <f t="shared" si="5"/>
        <v>22.174235285166496</v>
      </c>
    </row>
    <row r="154" spans="1:5" ht="12.75">
      <c r="A154">
        <v>154</v>
      </c>
      <c r="B154" s="3">
        <v>38871</v>
      </c>
      <c r="D154" s="5">
        <f t="shared" si="4"/>
        <v>22.302275307121356</v>
      </c>
      <c r="E154" s="5">
        <f t="shared" si="5"/>
        <v>22.30227530712135</v>
      </c>
    </row>
    <row r="155" spans="1:5" ht="12.75">
      <c r="A155">
        <v>155</v>
      </c>
      <c r="B155" s="3">
        <v>38872</v>
      </c>
      <c r="D155" s="5">
        <f t="shared" si="4"/>
        <v>22.423706683580182</v>
      </c>
      <c r="E155" s="5">
        <f t="shared" si="5"/>
        <v>22.423706683580182</v>
      </c>
    </row>
    <row r="156" spans="1:5" ht="12.75">
      <c r="A156">
        <v>156</v>
      </c>
      <c r="B156" s="3">
        <v>38873</v>
      </c>
      <c r="D156" s="5">
        <f t="shared" si="4"/>
        <v>22.538493431805456</v>
      </c>
      <c r="E156" s="5">
        <f t="shared" si="5"/>
        <v>22.53849343180545</v>
      </c>
    </row>
    <row r="157" spans="1:5" ht="12.75">
      <c r="A157">
        <v>157</v>
      </c>
      <c r="B157" s="3">
        <v>38874</v>
      </c>
      <c r="D157" s="5">
        <f t="shared" si="4"/>
        <v>22.646601538006347</v>
      </c>
      <c r="E157" s="5">
        <f t="shared" si="5"/>
        <v>22.64660153800634</v>
      </c>
    </row>
    <row r="158" spans="1:5" ht="12.75">
      <c r="A158">
        <v>158</v>
      </c>
      <c r="B158" s="3">
        <v>38875</v>
      </c>
      <c r="D158" s="5">
        <f t="shared" si="4"/>
        <v>22.747998967417843</v>
      </c>
      <c r="E158" s="5">
        <f t="shared" si="5"/>
        <v>22.747998967417843</v>
      </c>
    </row>
    <row r="159" spans="1:5" ht="12.75">
      <c r="A159">
        <v>159</v>
      </c>
      <c r="B159" s="3">
        <v>38876</v>
      </c>
      <c r="D159" s="5">
        <f t="shared" si="4"/>
        <v>22.84265567379326</v>
      </c>
      <c r="E159" s="5">
        <f t="shared" si="5"/>
        <v>22.84265567379326</v>
      </c>
    </row>
    <row r="160" spans="1:5" ht="12.75">
      <c r="A160">
        <v>160</v>
      </c>
      <c r="B160" s="3">
        <v>38877</v>
      </c>
      <c r="D160" s="5">
        <f t="shared" si="4"/>
        <v>22.93054360830765</v>
      </c>
      <c r="E160" s="5">
        <f t="shared" si="5"/>
        <v>22.93054360830765</v>
      </c>
    </row>
    <row r="161" spans="1:5" ht="12.75">
      <c r="A161">
        <v>161</v>
      </c>
      <c r="B161" s="3">
        <v>38878</v>
      </c>
      <c r="D161" s="5">
        <f t="shared" si="4"/>
        <v>23.011636727869234</v>
      </c>
      <c r="E161" s="5">
        <f t="shared" si="5"/>
        <v>23.011636727869234</v>
      </c>
    </row>
    <row r="162" spans="1:5" ht="12.75">
      <c r="A162">
        <v>162</v>
      </c>
      <c r="B162" s="3">
        <v>38879</v>
      </c>
      <c r="D162" s="5">
        <f t="shared" si="4"/>
        <v>23.08591100283656</v>
      </c>
      <c r="E162" s="5">
        <f t="shared" si="5"/>
        <v>23.08591100283656</v>
      </c>
    </row>
    <row r="163" spans="1:5" ht="12.75">
      <c r="A163">
        <v>163</v>
      </c>
      <c r="B163" s="3">
        <v>38880</v>
      </c>
      <c r="D163" s="5">
        <f t="shared" si="4"/>
        <v>23.153344424138975</v>
      </c>
      <c r="E163" s="5">
        <f t="shared" si="5"/>
        <v>23.153344424138975</v>
      </c>
    </row>
    <row r="164" spans="1:5" ht="12.75">
      <c r="A164">
        <v>164</v>
      </c>
      <c r="B164" s="3">
        <v>38881</v>
      </c>
      <c r="D164" s="5">
        <f t="shared" si="4"/>
        <v>23.21391700979843</v>
      </c>
      <c r="E164" s="5">
        <f t="shared" si="5"/>
        <v>23.21391700979843</v>
      </c>
    </row>
    <row r="165" spans="1:5" ht="12.75">
      <c r="A165">
        <v>165</v>
      </c>
      <c r="B165" s="3">
        <v>38882</v>
      </c>
      <c r="D165" s="5">
        <f t="shared" si="4"/>
        <v>23.26761081085051</v>
      </c>
      <c r="E165" s="5">
        <f t="shared" si="5"/>
        <v>23.26761081085051</v>
      </c>
    </row>
    <row r="166" spans="1:5" ht="12.75">
      <c r="A166">
        <v>166</v>
      </c>
      <c r="B166" s="3">
        <v>38883</v>
      </c>
      <c r="D166" s="5">
        <f t="shared" si="4"/>
        <v>23.31440991666317</v>
      </c>
      <c r="E166" s="5">
        <f t="shared" si="5"/>
        <v>23.314409916663173</v>
      </c>
    </row>
    <row r="167" spans="1:5" ht="12.75">
      <c r="A167">
        <v>167</v>
      </c>
      <c r="B167" s="3">
        <v>38884</v>
      </c>
      <c r="D167" s="5">
        <f t="shared" si="4"/>
        <v>23.35430045965135</v>
      </c>
      <c r="E167" s="5">
        <f t="shared" si="5"/>
        <v>23.35430045965135</v>
      </c>
    </row>
    <row r="168" spans="1:5" ht="12.75">
      <c r="A168">
        <v>168</v>
      </c>
      <c r="B168" s="3">
        <v>38885</v>
      </c>
      <c r="D168" s="5">
        <f t="shared" si="4"/>
        <v>23.387270619386246</v>
      </c>
      <c r="E168" s="5">
        <f t="shared" si="5"/>
        <v>23.38727061938625</v>
      </c>
    </row>
    <row r="169" spans="1:5" ht="12.75">
      <c r="A169">
        <v>169</v>
      </c>
      <c r="B169" s="3">
        <v>38886</v>
      </c>
      <c r="D169" s="5">
        <f t="shared" si="4"/>
        <v>23.41331062609798</v>
      </c>
      <c r="E169" s="5">
        <f t="shared" si="5"/>
        <v>23.41331062609798</v>
      </c>
    </row>
    <row r="170" spans="1:5" ht="12.75">
      <c r="A170">
        <v>170</v>
      </c>
      <c r="B170" s="3">
        <v>38887</v>
      </c>
      <c r="D170" s="5">
        <f t="shared" si="4"/>
        <v>23.43241276357058</v>
      </c>
      <c r="E170" s="5">
        <f t="shared" si="5"/>
        <v>23.43241276357058</v>
      </c>
    </row>
    <row r="171" spans="1:5" ht="12.75">
      <c r="A171">
        <v>171</v>
      </c>
      <c r="B171" s="3">
        <v>38888</v>
      </c>
      <c r="D171" s="5">
        <f t="shared" si="4"/>
        <v>23.44457137142844</v>
      </c>
      <c r="E171" s="5">
        <f t="shared" si="5"/>
        <v>23.44457137142844</v>
      </c>
    </row>
    <row r="172" spans="1:5" ht="12.75">
      <c r="A172">
        <v>172</v>
      </c>
      <c r="B172" s="3">
        <v>38889</v>
      </c>
      <c r="D172" s="5">
        <f t="shared" si="4"/>
        <v>23.449782846813658</v>
      </c>
      <c r="E172" s="5">
        <f t="shared" si="5"/>
        <v>23.449782846813658</v>
      </c>
    </row>
    <row r="173" spans="1:5" ht="12.75">
      <c r="A173">
        <v>173</v>
      </c>
      <c r="B173" s="3">
        <v>38890</v>
      </c>
      <c r="D173" s="5">
        <f t="shared" si="4"/>
        <v>23.448045645453604</v>
      </c>
      <c r="E173" s="5">
        <f t="shared" si="5"/>
        <v>23.448045645453604</v>
      </c>
    </row>
    <row r="174" spans="1:5" ht="12.75">
      <c r="A174">
        <v>174</v>
      </c>
      <c r="B174" s="3">
        <v>38891</v>
      </c>
      <c r="D174" s="5">
        <f t="shared" si="4"/>
        <v>23.439360282118532</v>
      </c>
      <c r="E174" s="5">
        <f t="shared" si="5"/>
        <v>23.43936028211853</v>
      </c>
    </row>
    <row r="175" spans="1:5" ht="12.75">
      <c r="A175">
        <v>175</v>
      </c>
      <c r="B175" s="3">
        <v>38892</v>
      </c>
      <c r="D175" s="5">
        <f t="shared" si="4"/>
        <v>23.423729330469037</v>
      </c>
      <c r="E175" s="5">
        <f t="shared" si="5"/>
        <v>23.423729330469037</v>
      </c>
    </row>
    <row r="176" spans="1:5" ht="12.75">
      <c r="A176">
        <v>176</v>
      </c>
      <c r="B176" s="3">
        <v>38893</v>
      </c>
      <c r="D176" s="5">
        <f t="shared" si="4"/>
        <v>23.401157422293444</v>
      </c>
      <c r="E176" s="5">
        <f t="shared" si="5"/>
        <v>23.401157422293444</v>
      </c>
    </row>
    <row r="177" spans="1:5" ht="12.75">
      <c r="A177">
        <v>177</v>
      </c>
      <c r="B177" s="3">
        <v>38894</v>
      </c>
      <c r="D177" s="5">
        <f t="shared" si="4"/>
        <v>23.37165124613529</v>
      </c>
      <c r="E177" s="5">
        <f t="shared" si="5"/>
        <v>23.37165124613529</v>
      </c>
    </row>
    <row r="178" spans="1:5" ht="12.75">
      <c r="A178">
        <v>178</v>
      </c>
      <c r="B178" s="3">
        <v>38895</v>
      </c>
      <c r="D178" s="5">
        <f t="shared" si="4"/>
        <v>23.335219545311357</v>
      </c>
      <c r="E178" s="5">
        <f t="shared" si="5"/>
        <v>23.335219545311357</v>
      </c>
    </row>
    <row r="179" spans="1:5" ht="12.75">
      <c r="A179">
        <v>179</v>
      </c>
      <c r="B179" s="3">
        <v>38896</v>
      </c>
      <c r="D179" s="5">
        <f t="shared" si="4"/>
        <v>23.291873115320865</v>
      </c>
      <c r="E179" s="5">
        <f t="shared" si="5"/>
        <v>23.291873115320865</v>
      </c>
    </row>
    <row r="180" spans="1:5" ht="12.75">
      <c r="A180">
        <v>180</v>
      </c>
      <c r="B180" s="3">
        <v>38897</v>
      </c>
      <c r="D180" s="5">
        <f t="shared" si="4"/>
        <v>23.241624800646512</v>
      </c>
      <c r="E180" s="5">
        <f t="shared" si="5"/>
        <v>23.241624800646512</v>
      </c>
    </row>
    <row r="181" spans="1:5" ht="12.75">
      <c r="A181">
        <v>181</v>
      </c>
      <c r="B181" s="3">
        <v>38898</v>
      </c>
      <c r="D181" s="5">
        <f t="shared" si="4"/>
        <v>23.184489490948383</v>
      </c>
      <c r="E181" s="5">
        <f t="shared" si="5"/>
        <v>23.184489490948383</v>
      </c>
    </row>
    <row r="182" spans="1:5" ht="12.75">
      <c r="A182">
        <v>182</v>
      </c>
      <c r="B182" s="3">
        <v>38899</v>
      </c>
      <c r="D182" s="5">
        <f t="shared" si="4"/>
        <v>23.12048411665182</v>
      </c>
      <c r="E182" s="5">
        <f t="shared" si="5"/>
        <v>23.12048411665182</v>
      </c>
    </row>
    <row r="183" spans="1:5" ht="12.75">
      <c r="A183">
        <v>183</v>
      </c>
      <c r="B183" s="3">
        <v>38900</v>
      </c>
      <c r="D183" s="5">
        <f t="shared" si="4"/>
        <v>23.049627643930588</v>
      </c>
      <c r="E183" s="5">
        <f t="shared" si="5"/>
        <v>23.049627643930584</v>
      </c>
    </row>
    <row r="184" spans="1:5" ht="12.75">
      <c r="A184">
        <v>184</v>
      </c>
      <c r="B184" s="3">
        <v>38901</v>
      </c>
      <c r="D184" s="5">
        <f t="shared" si="4"/>
        <v>22.971941069086743</v>
      </c>
      <c r="E184" s="5">
        <f t="shared" si="5"/>
        <v>22.971941069086743</v>
      </c>
    </row>
    <row r="185" spans="1:5" ht="12.75">
      <c r="A185">
        <v>185</v>
      </c>
      <c r="B185" s="3">
        <v>38902</v>
      </c>
      <c r="D185" s="5">
        <f t="shared" si="4"/>
        <v>22.887447412329042</v>
      </c>
      <c r="E185" s="5">
        <f t="shared" si="5"/>
        <v>22.887447412329042</v>
      </c>
    </row>
    <row r="186" spans="1:5" ht="12.75">
      <c r="A186">
        <v>186</v>
      </c>
      <c r="B186" s="3">
        <v>38903</v>
      </c>
      <c r="D186" s="5">
        <f t="shared" si="4"/>
        <v>22.796171710951487</v>
      </c>
      <c r="E186" s="5">
        <f t="shared" si="5"/>
        <v>22.796171710951487</v>
      </c>
    </row>
    <row r="187" spans="1:5" ht="12.75">
      <c r="A187">
        <v>187</v>
      </c>
      <c r="B187" s="3">
        <v>38904</v>
      </c>
      <c r="D187" s="5">
        <f t="shared" si="4"/>
        <v>22.698141011914306</v>
      </c>
      <c r="E187" s="5">
        <f t="shared" si="5"/>
        <v>22.698141011914306</v>
      </c>
    </row>
    <row r="188" spans="1:5" ht="12.75">
      <c r="A188">
        <v>188</v>
      </c>
      <c r="B188" s="3">
        <v>38905</v>
      </c>
      <c r="D188" s="5">
        <f t="shared" si="4"/>
        <v>22.593384363829294</v>
      </c>
      <c r="E188" s="5">
        <f t="shared" si="5"/>
        <v>22.593384363829294</v>
      </c>
    </row>
    <row r="189" spans="1:5" ht="12.75">
      <c r="A189">
        <v>189</v>
      </c>
      <c r="B189" s="3">
        <v>38906</v>
      </c>
      <c r="D189" s="5">
        <f t="shared" si="4"/>
        <v>22.4819328083521</v>
      </c>
      <c r="E189" s="5">
        <f t="shared" si="5"/>
        <v>22.4819328083521</v>
      </c>
    </row>
    <row r="190" spans="1:5" ht="12.75">
      <c r="A190">
        <v>190</v>
      </c>
      <c r="B190" s="3">
        <v>38907</v>
      </c>
      <c r="D190" s="5">
        <f t="shared" si="4"/>
        <v>22.363819370983947</v>
      </c>
      <c r="E190" s="5">
        <f t="shared" si="5"/>
        <v>22.363819370983947</v>
      </c>
    </row>
    <row r="191" spans="1:5" ht="12.75">
      <c r="A191">
        <v>191</v>
      </c>
      <c r="B191" s="3">
        <v>38908</v>
      </c>
      <c r="D191" s="5">
        <f t="shared" si="4"/>
        <v>22.239079051285426</v>
      </c>
      <c r="E191" s="5">
        <f t="shared" si="5"/>
        <v>22.239079051285426</v>
      </c>
    </row>
    <row r="192" spans="1:5" ht="12.75">
      <c r="A192">
        <v>192</v>
      </c>
      <c r="B192" s="3">
        <v>38909</v>
      </c>
      <c r="D192" s="5">
        <f t="shared" si="4"/>
        <v>22.107748812505374</v>
      </c>
      <c r="E192" s="5">
        <f t="shared" si="5"/>
        <v>22.10774881250536</v>
      </c>
    </row>
    <row r="193" spans="1:5" ht="12.75">
      <c r="A193">
        <v>193</v>
      </c>
      <c r="B193" s="3">
        <v>38910</v>
      </c>
      <c r="D193" s="5">
        <f t="shared" si="4"/>
        <v>21.969867570627866</v>
      </c>
      <c r="E193" s="5">
        <f t="shared" si="5"/>
        <v>21.969867570627866</v>
      </c>
    </row>
    <row r="194" spans="1:5" ht="12.75">
      <c r="A194">
        <v>194</v>
      </c>
      <c r="B194" s="3">
        <v>38911</v>
      </c>
      <c r="D194" s="5">
        <f aca="true" t="shared" si="6" ref="D194:D257">23.45*SIN(2*PI()*(284+$A194)/365)</f>
        <v>21.82547618284062</v>
      </c>
      <c r="E194" s="5">
        <f aca="true" t="shared" si="7" ref="E194:E257">23.45*SIN(RADIANS((284+$A194)*360/365))</f>
        <v>21.82547618284062</v>
      </c>
    </row>
    <row r="195" spans="1:5" ht="12.75">
      <c r="A195">
        <v>195</v>
      </c>
      <c r="B195" s="3">
        <v>38912</v>
      </c>
      <c r="D195" s="5">
        <f t="shared" si="6"/>
        <v>21.674617435428043</v>
      </c>
      <c r="E195" s="5">
        <f t="shared" si="7"/>
        <v>21.674617435428043</v>
      </c>
    </row>
    <row r="196" spans="1:5" ht="12.75">
      <c r="A196">
        <v>196</v>
      </c>
      <c r="B196" s="3">
        <v>38913</v>
      </c>
      <c r="D196" s="5">
        <f t="shared" si="6"/>
        <v>21.517336031092796</v>
      </c>
      <c r="E196" s="5">
        <f t="shared" si="7"/>
        <v>21.51733603109278</v>
      </c>
    </row>
    <row r="197" spans="1:5" ht="12.75">
      <c r="A197">
        <v>197</v>
      </c>
      <c r="B197" s="3">
        <v>38914</v>
      </c>
      <c r="D197" s="5">
        <f t="shared" si="6"/>
        <v>21.353678575709374</v>
      </c>
      <c r="E197" s="5">
        <f t="shared" si="7"/>
        <v>21.353678575709374</v>
      </c>
    </row>
    <row r="198" spans="1:5" ht="12.75">
      <c r="A198">
        <v>198</v>
      </c>
      <c r="B198" s="3">
        <v>38915</v>
      </c>
      <c r="D198" s="5">
        <f t="shared" si="6"/>
        <v>21.183693564513842</v>
      </c>
      <c r="E198" s="5">
        <f t="shared" si="7"/>
        <v>21.183693564513842</v>
      </c>
    </row>
    <row r="199" spans="1:5" ht="12.75">
      <c r="A199">
        <v>199</v>
      </c>
      <c r="B199" s="3">
        <v>38916</v>
      </c>
      <c r="D199" s="5">
        <f t="shared" si="6"/>
        <v>21.007431367733627</v>
      </c>
      <c r="E199" s="5">
        <f t="shared" si="7"/>
        <v>21.007431367733606</v>
      </c>
    </row>
    <row r="200" spans="1:5" ht="12.75">
      <c r="A200">
        <v>200</v>
      </c>
      <c r="B200" s="3">
        <v>38917</v>
      </c>
      <c r="D200" s="5">
        <f t="shared" si="6"/>
        <v>20.824944215661617</v>
      </c>
      <c r="E200" s="5">
        <f t="shared" si="7"/>
        <v>20.824944215661617</v>
      </c>
    </row>
    <row r="201" spans="1:5" ht="12.75">
      <c r="A201">
        <v>201</v>
      </c>
      <c r="B201" s="3">
        <v>38918</v>
      </c>
      <c r="D201" s="5">
        <f t="shared" si="6"/>
        <v>20.636286183179415</v>
      </c>
      <c r="E201" s="5">
        <f t="shared" si="7"/>
        <v>20.636286183179415</v>
      </c>
    </row>
    <row r="202" spans="1:5" ht="12.75">
      <c r="A202">
        <v>202</v>
      </c>
      <c r="B202" s="3">
        <v>38919</v>
      </c>
      <c r="D202" s="5">
        <f t="shared" si="6"/>
        <v>20.44151317373359</v>
      </c>
      <c r="E202" s="5">
        <f t="shared" si="7"/>
        <v>20.44151317373359</v>
      </c>
    </row>
    <row r="203" spans="1:5" ht="12.75">
      <c r="A203">
        <v>203</v>
      </c>
      <c r="B203" s="3">
        <v>38920</v>
      </c>
      <c r="D203" s="5">
        <f t="shared" si="6"/>
        <v>20.24068290277042</v>
      </c>
      <c r="E203" s="5">
        <f t="shared" si="7"/>
        <v>20.24068290277042</v>
      </c>
    </row>
    <row r="204" spans="1:5" ht="12.75">
      <c r="A204">
        <v>204</v>
      </c>
      <c r="B204" s="3">
        <v>38921</v>
      </c>
      <c r="D204" s="5">
        <f t="shared" si="6"/>
        <v>20.03385488063345</v>
      </c>
      <c r="E204" s="5">
        <f t="shared" si="7"/>
        <v>20.03385488063345</v>
      </c>
    </row>
    <row r="205" spans="1:5" ht="12.75">
      <c r="A205">
        <v>205</v>
      </c>
      <c r="B205" s="3">
        <v>38922</v>
      </c>
      <c r="D205" s="5">
        <f t="shared" si="6"/>
        <v>19.821090394929342</v>
      </c>
      <c r="E205" s="5">
        <f t="shared" si="7"/>
        <v>19.821090394929342</v>
      </c>
    </row>
    <row r="206" spans="1:5" ht="12.75">
      <c r="A206">
        <v>206</v>
      </c>
      <c r="B206" s="3">
        <v>38923</v>
      </c>
      <c r="D206" s="5">
        <f t="shared" si="6"/>
        <v>19.60245249236703</v>
      </c>
      <c r="E206" s="5">
        <f t="shared" si="7"/>
        <v>19.60245249236703</v>
      </c>
    </row>
    <row r="207" spans="1:5" ht="12.75">
      <c r="A207">
        <v>207</v>
      </c>
      <c r="B207" s="3">
        <v>38924</v>
      </c>
      <c r="D207" s="5">
        <f t="shared" si="6"/>
        <v>19.378005960075683</v>
      </c>
      <c r="E207" s="5">
        <f t="shared" si="7"/>
        <v>19.378005960075683</v>
      </c>
    </row>
    <row r="208" spans="1:5" ht="12.75">
      <c r="A208">
        <v>208</v>
      </c>
      <c r="B208" s="3">
        <v>38925</v>
      </c>
      <c r="D208" s="5">
        <f t="shared" si="6"/>
        <v>19.147817306406743</v>
      </c>
      <c r="E208" s="5">
        <f t="shared" si="7"/>
        <v>19.14781730640672</v>
      </c>
    </row>
    <row r="209" spans="1:5" ht="12.75">
      <c r="A209">
        <v>209</v>
      </c>
      <c r="B209" s="3">
        <v>38926</v>
      </c>
      <c r="D209" s="5">
        <f t="shared" si="6"/>
        <v>18.911954741226147</v>
      </c>
      <c r="E209" s="5">
        <f t="shared" si="7"/>
        <v>18.911954741226147</v>
      </c>
    </row>
    <row r="210" spans="1:5" ht="12.75">
      <c r="A210">
        <v>210</v>
      </c>
      <c r="B210" s="3">
        <v>38927</v>
      </c>
      <c r="D210" s="5">
        <f t="shared" si="6"/>
        <v>18.670488155702337</v>
      </c>
      <c r="E210" s="5">
        <f t="shared" si="7"/>
        <v>18.670488155702337</v>
      </c>
    </row>
    <row r="211" spans="1:5" ht="12.75">
      <c r="A211">
        <v>211</v>
      </c>
      <c r="B211" s="3">
        <v>38928</v>
      </c>
      <c r="D211" s="5">
        <f t="shared" si="6"/>
        <v>18.423489101595862</v>
      </c>
      <c r="E211" s="5">
        <f t="shared" si="7"/>
        <v>18.423489101595862</v>
      </c>
    </row>
    <row r="212" spans="1:5" ht="12.75">
      <c r="A212">
        <v>212</v>
      </c>
      <c r="B212" s="3">
        <v>38929</v>
      </c>
      <c r="D212" s="5">
        <f t="shared" si="6"/>
        <v>18.17103077005712</v>
      </c>
      <c r="E212" s="5">
        <f t="shared" si="7"/>
        <v>18.171030770057094</v>
      </c>
    </row>
    <row r="213" spans="1:5" ht="12.75">
      <c r="A213">
        <v>213</v>
      </c>
      <c r="B213" s="3">
        <v>38930</v>
      </c>
      <c r="D213" s="5">
        <f t="shared" si="6"/>
        <v>17.913187969938225</v>
      </c>
      <c r="E213" s="5">
        <f t="shared" si="7"/>
        <v>17.913187969938225</v>
      </c>
    </row>
    <row r="214" spans="1:5" ht="12.75">
      <c r="A214">
        <v>214</v>
      </c>
      <c r="B214" s="3">
        <v>38931</v>
      </c>
      <c r="D214" s="5">
        <f t="shared" si="6"/>
        <v>17.650037105625604</v>
      </c>
      <c r="E214" s="5">
        <f t="shared" si="7"/>
        <v>17.650037105625604</v>
      </c>
    </row>
    <row r="215" spans="1:5" ht="12.75">
      <c r="A215">
        <v>215</v>
      </c>
      <c r="B215" s="3">
        <v>38932</v>
      </c>
      <c r="D215" s="5">
        <f t="shared" si="6"/>
        <v>17.381656154399586</v>
      </c>
      <c r="E215" s="5">
        <f t="shared" si="7"/>
        <v>17.381656154399586</v>
      </c>
    </row>
    <row r="216" spans="1:5" ht="12.75">
      <c r="A216">
        <v>216</v>
      </c>
      <c r="B216" s="3">
        <v>38933</v>
      </c>
      <c r="D216" s="5">
        <f t="shared" si="6"/>
        <v>17.108124643328157</v>
      </c>
      <c r="E216" s="5">
        <f t="shared" si="7"/>
        <v>17.10812464332813</v>
      </c>
    </row>
    <row r="217" spans="1:5" ht="12.75">
      <c r="A217">
        <v>217</v>
      </c>
      <c r="B217" s="3">
        <v>38934</v>
      </c>
      <c r="D217" s="5">
        <f t="shared" si="6"/>
        <v>16.829523625701313</v>
      </c>
      <c r="E217" s="5">
        <f t="shared" si="7"/>
        <v>16.829523625701313</v>
      </c>
    </row>
    <row r="218" spans="1:5" ht="12.75">
      <c r="A218">
        <v>218</v>
      </c>
      <c r="B218" s="3">
        <v>38935</v>
      </c>
      <c r="D218" s="5">
        <f t="shared" si="6"/>
        <v>16.545935657013306</v>
      </c>
      <c r="E218" s="5">
        <f t="shared" si="7"/>
        <v>16.545935657013306</v>
      </c>
    </row>
    <row r="219" spans="1:5" ht="12.75">
      <c r="A219">
        <v>219</v>
      </c>
      <c r="B219" s="3">
        <v>38936</v>
      </c>
      <c r="D219" s="5">
        <f t="shared" si="6"/>
        <v>16.257444770499617</v>
      </c>
      <c r="E219" s="5">
        <f t="shared" si="7"/>
        <v>16.257444770499617</v>
      </c>
    </row>
    <row r="220" spans="1:5" ht="12.75">
      <c r="A220">
        <v>220</v>
      </c>
      <c r="B220" s="3">
        <v>38937</v>
      </c>
      <c r="D220" s="5">
        <f t="shared" si="6"/>
        <v>15.964136452236033</v>
      </c>
      <c r="E220" s="5">
        <f t="shared" si="7"/>
        <v>15.964136452236033</v>
      </c>
    </row>
    <row r="221" spans="1:5" ht="12.75">
      <c r="A221">
        <v>221</v>
      </c>
      <c r="B221" s="3">
        <v>38938</v>
      </c>
      <c r="D221" s="5">
        <f t="shared" si="6"/>
        <v>15.66609761580737</v>
      </c>
      <c r="E221" s="5">
        <f t="shared" si="7"/>
        <v>15.66609761580737</v>
      </c>
    </row>
    <row r="222" spans="1:5" ht="12.75">
      <c r="A222">
        <v>222</v>
      </c>
      <c r="B222" s="3">
        <v>38939</v>
      </c>
      <c r="D222" s="5">
        <f t="shared" si="6"/>
        <v>15.363416576553035</v>
      </c>
      <c r="E222" s="5">
        <f t="shared" si="7"/>
        <v>15.363416576553035</v>
      </c>
    </row>
    <row r="223" spans="1:5" ht="12.75">
      <c r="A223">
        <v>223</v>
      </c>
      <c r="B223" s="3">
        <v>38940</v>
      </c>
      <c r="D223" s="5">
        <f t="shared" si="6"/>
        <v>15.056183025397416</v>
      </c>
      <c r="E223" s="5">
        <f t="shared" si="7"/>
        <v>15.056183025397416</v>
      </c>
    </row>
    <row r="224" spans="1:5" ht="12.75">
      <c r="A224">
        <v>224</v>
      </c>
      <c r="B224" s="3">
        <v>38941</v>
      </c>
      <c r="D224" s="5">
        <f t="shared" si="6"/>
        <v>14.744488002272329</v>
      </c>
      <c r="E224" s="5">
        <f t="shared" si="7"/>
        <v>14.744488002272329</v>
      </c>
    </row>
    <row r="225" spans="1:5" ht="12.75">
      <c r="A225">
        <v>225</v>
      </c>
      <c r="B225" s="3">
        <v>38942</v>
      </c>
      <c r="D225" s="5">
        <f t="shared" si="6"/>
        <v>14.428423869140053</v>
      </c>
      <c r="E225" s="5">
        <f t="shared" si="7"/>
        <v>14.428423869140053</v>
      </c>
    </row>
    <row r="226" spans="1:5" ht="12.75">
      <c r="A226">
        <v>226</v>
      </c>
      <c r="B226" s="3">
        <v>38943</v>
      </c>
      <c r="D226" s="5">
        <f t="shared" si="6"/>
        <v>14.108084282624429</v>
      </c>
      <c r="E226" s="5">
        <f t="shared" si="7"/>
        <v>14.108084282624429</v>
      </c>
    </row>
    <row r="227" spans="1:5" ht="12.75">
      <c r="A227">
        <v>227</v>
      </c>
      <c r="B227" s="3">
        <v>38944</v>
      </c>
      <c r="D227" s="5">
        <f t="shared" si="6"/>
        <v>13.7835641662585</v>
      </c>
      <c r="E227" s="5">
        <f t="shared" si="7"/>
        <v>13.7835641662585</v>
      </c>
    </row>
    <row r="228" spans="1:5" ht="12.75">
      <c r="A228">
        <v>228</v>
      </c>
      <c r="B228" s="3">
        <v>38945</v>
      </c>
      <c r="D228" s="5">
        <f t="shared" si="6"/>
        <v>13.454959682356431</v>
      </c>
      <c r="E228" s="5">
        <f t="shared" si="7"/>
        <v>13.454959682356431</v>
      </c>
    </row>
    <row r="229" spans="1:5" ht="12.75">
      <c r="A229">
        <v>229</v>
      </c>
      <c r="B229" s="3">
        <v>38946</v>
      </c>
      <c r="D229" s="5">
        <f t="shared" si="6"/>
        <v>13.122368203518635</v>
      </c>
      <c r="E229" s="5">
        <f t="shared" si="7"/>
        <v>13.122368203518635</v>
      </c>
    </row>
    <row r="230" spans="1:5" ht="12.75">
      <c r="A230">
        <v>230</v>
      </c>
      <c r="B230" s="3">
        <v>38947</v>
      </c>
      <c r="D230" s="5">
        <f t="shared" si="6"/>
        <v>12.78588828377827</v>
      </c>
      <c r="E230" s="5">
        <f t="shared" si="7"/>
        <v>12.78588828377827</v>
      </c>
    </row>
    <row r="231" spans="1:5" ht="12.75">
      <c r="A231">
        <v>231</v>
      </c>
      <c r="B231" s="3">
        <v>38948</v>
      </c>
      <c r="D231" s="5">
        <f t="shared" si="6"/>
        <v>12.445619629397351</v>
      </c>
      <c r="E231" s="5">
        <f t="shared" si="7"/>
        <v>12.445619629397351</v>
      </c>
    </row>
    <row r="232" spans="1:5" ht="12.75">
      <c r="A232">
        <v>232</v>
      </c>
      <c r="B232" s="3">
        <v>38949</v>
      </c>
      <c r="D232" s="5">
        <f t="shared" si="6"/>
        <v>12.101663069321772</v>
      </c>
      <c r="E232" s="5">
        <f t="shared" si="7"/>
        <v>12.101663069321772</v>
      </c>
    </row>
    <row r="233" spans="1:5" ht="12.75">
      <c r="A233">
        <v>233</v>
      </c>
      <c r="B233" s="3">
        <v>38950</v>
      </c>
      <c r="D233" s="5">
        <f t="shared" si="6"/>
        <v>11.754120525303437</v>
      </c>
      <c r="E233" s="5">
        <f t="shared" si="7"/>
        <v>11.754120525303437</v>
      </c>
    </row>
    <row r="234" spans="1:5" ht="12.75">
      <c r="A234">
        <v>234</v>
      </c>
      <c r="B234" s="3">
        <v>38951</v>
      </c>
      <c r="D234" s="5">
        <f t="shared" si="6"/>
        <v>11.403094981698795</v>
      </c>
      <c r="E234" s="5">
        <f t="shared" si="7"/>
        <v>11.403094981698795</v>
      </c>
    </row>
    <row r="235" spans="1:5" ht="12.75">
      <c r="A235">
        <v>235</v>
      </c>
      <c r="B235" s="3">
        <v>38952</v>
      </c>
      <c r="D235" s="5">
        <f t="shared" si="6"/>
        <v>11.048690454952093</v>
      </c>
      <c r="E235" s="5">
        <f t="shared" si="7"/>
        <v>11.048690454952093</v>
      </c>
    </row>
    <row r="236" spans="1:5" ht="12.75">
      <c r="A236">
        <v>236</v>
      </c>
      <c r="B236" s="3">
        <v>38953</v>
      </c>
      <c r="D236" s="5">
        <f t="shared" si="6"/>
        <v>10.691011962773393</v>
      </c>
      <c r="E236" s="5">
        <f t="shared" si="7"/>
        <v>10.691011962773354</v>
      </c>
    </row>
    <row r="237" spans="1:5" ht="12.75">
      <c r="A237">
        <v>237</v>
      </c>
      <c r="B237" s="3">
        <v>38954</v>
      </c>
      <c r="D237" s="5">
        <f t="shared" si="6"/>
        <v>10.330165493019113</v>
      </c>
      <c r="E237" s="5">
        <f t="shared" si="7"/>
        <v>10.330165493019113</v>
      </c>
    </row>
    <row r="238" spans="1:5" ht="12.75">
      <c r="A238">
        <v>238</v>
      </c>
      <c r="B238" s="3">
        <v>38955</v>
      </c>
      <c r="D238" s="5">
        <f t="shared" si="6"/>
        <v>9.966257972286058</v>
      </c>
      <c r="E238" s="5">
        <f t="shared" si="7"/>
        <v>9.966257972286021</v>
      </c>
    </row>
    <row r="239" spans="1:5" ht="12.75">
      <c r="A239">
        <v>239</v>
      </c>
      <c r="B239" s="3">
        <v>38956</v>
      </c>
      <c r="D239" s="5">
        <f t="shared" si="6"/>
        <v>9.599397234226316</v>
      </c>
      <c r="E239" s="5">
        <f t="shared" si="7"/>
        <v>9.599397234226316</v>
      </c>
    </row>
    <row r="240" spans="1:5" ht="12.75">
      <c r="A240">
        <v>240</v>
      </c>
      <c r="B240" s="3">
        <v>38957</v>
      </c>
      <c r="D240" s="5">
        <f t="shared" si="6"/>
        <v>9.22969198759415</v>
      </c>
      <c r="E240" s="5">
        <f t="shared" si="7"/>
        <v>9.22969198759415</v>
      </c>
    </row>
    <row r="241" spans="1:5" ht="12.75">
      <c r="A241">
        <v>241</v>
      </c>
      <c r="B241" s="3">
        <v>38958</v>
      </c>
      <c r="D241" s="5">
        <f t="shared" si="6"/>
        <v>8.857251784032991</v>
      </c>
      <c r="E241" s="5">
        <f t="shared" si="7"/>
        <v>8.857251784032991</v>
      </c>
    </row>
    <row r="242" spans="1:5" ht="12.75">
      <c r="A242">
        <v>242</v>
      </c>
      <c r="B242" s="3">
        <v>38959</v>
      </c>
      <c r="D242" s="5">
        <f t="shared" si="6"/>
        <v>8.482186985613037</v>
      </c>
      <c r="E242" s="5">
        <f t="shared" si="7"/>
        <v>8.482186985613037</v>
      </c>
    </row>
    <row r="243" spans="1:5" ht="12.75">
      <c r="A243">
        <v>243</v>
      </c>
      <c r="B243" s="3">
        <v>38960</v>
      </c>
      <c r="D243" s="5">
        <f t="shared" si="6"/>
        <v>8.104608732128696</v>
      </c>
      <c r="E243" s="5">
        <f t="shared" si="7"/>
        <v>8.104608732128696</v>
      </c>
    </row>
    <row r="244" spans="1:5" ht="12.75">
      <c r="A244">
        <v>244</v>
      </c>
      <c r="B244" s="3">
        <v>38961</v>
      </c>
      <c r="D244" s="5">
        <f t="shared" si="6"/>
        <v>7.724628908165244</v>
      </c>
      <c r="E244" s="5">
        <f t="shared" si="7"/>
        <v>7.724628908165244</v>
      </c>
    </row>
    <row r="245" spans="1:5" ht="12.75">
      <c r="A245">
        <v>245</v>
      </c>
      <c r="B245" s="3">
        <v>38962</v>
      </c>
      <c r="D245" s="5">
        <f t="shared" si="6"/>
        <v>7.342360109945156</v>
      </c>
      <c r="E245" s="5">
        <f t="shared" si="7"/>
        <v>7.342360109945156</v>
      </c>
    </row>
    <row r="246" spans="1:5" ht="12.75">
      <c r="A246">
        <v>246</v>
      </c>
      <c r="B246" s="3">
        <v>38963</v>
      </c>
      <c r="D246" s="5">
        <f t="shared" si="6"/>
        <v>6.957915611963344</v>
      </c>
      <c r="E246" s="5">
        <f t="shared" si="7"/>
        <v>6.957915611963344</v>
      </c>
    </row>
    <row r="247" spans="1:5" ht="12.75">
      <c r="A247">
        <v>247</v>
      </c>
      <c r="B247" s="3">
        <v>38964</v>
      </c>
      <c r="D247" s="5">
        <f t="shared" si="6"/>
        <v>6.571409333421627</v>
      </c>
      <c r="E247" s="5">
        <f t="shared" si="7"/>
        <v>6.571409333421627</v>
      </c>
    </row>
    <row r="248" spans="1:5" ht="12.75">
      <c r="A248">
        <v>248</v>
      </c>
      <c r="B248" s="3">
        <v>38965</v>
      </c>
      <c r="D248" s="5">
        <f t="shared" si="6"/>
        <v>6.182955804471791</v>
      </c>
      <c r="E248" s="5">
        <f t="shared" si="7"/>
        <v>6.182955804471791</v>
      </c>
    </row>
    <row r="249" spans="1:5" ht="12.75">
      <c r="A249">
        <v>249</v>
      </c>
      <c r="B249" s="3">
        <v>38966</v>
      </c>
      <c r="D249" s="5">
        <f t="shared" si="6"/>
        <v>5.792670132277974</v>
      </c>
      <c r="E249" s="5">
        <f t="shared" si="7"/>
        <v>5.792670132277974</v>
      </c>
    </row>
    <row r="250" spans="1:5" ht="12.75">
      <c r="A250">
        <v>250</v>
      </c>
      <c r="B250" s="3">
        <v>38967</v>
      </c>
      <c r="D250" s="5">
        <f t="shared" si="6"/>
        <v>5.4006679669078625</v>
      </c>
      <c r="E250" s="5">
        <f t="shared" si="7"/>
        <v>5.4006679669078625</v>
      </c>
    </row>
    <row r="251" spans="1:5" ht="12.75">
      <c r="A251">
        <v>251</v>
      </c>
      <c r="B251" s="3">
        <v>38968</v>
      </c>
      <c r="D251" s="5">
        <f t="shared" si="6"/>
        <v>5.007065467063194</v>
      </c>
      <c r="E251" s="5">
        <f t="shared" si="7"/>
        <v>5.007065467063235</v>
      </c>
    </row>
    <row r="252" spans="1:5" ht="12.75">
      <c r="A252">
        <v>252</v>
      </c>
      <c r="B252" s="3">
        <v>38969</v>
      </c>
      <c r="D252" s="5">
        <f t="shared" si="6"/>
        <v>4.611979265659394</v>
      </c>
      <c r="E252" s="5">
        <f t="shared" si="7"/>
        <v>4.611979265659394</v>
      </c>
    </row>
    <row r="253" spans="1:5" ht="12.75">
      <c r="A253">
        <v>253</v>
      </c>
      <c r="B253" s="3">
        <v>38970</v>
      </c>
      <c r="D253" s="5">
        <f t="shared" si="6"/>
        <v>4.215526435264433</v>
      </c>
      <c r="E253" s="5">
        <f t="shared" si="7"/>
        <v>4.215526435264475</v>
      </c>
    </row>
    <row r="254" spans="1:5" ht="12.75">
      <c r="A254">
        <v>254</v>
      </c>
      <c r="B254" s="3">
        <v>38971</v>
      </c>
      <c r="D254" s="5">
        <f t="shared" si="6"/>
        <v>3.817824453408232</v>
      </c>
      <c r="E254" s="5">
        <f t="shared" si="7"/>
        <v>3.8178244534081913</v>
      </c>
    </row>
    <row r="255" spans="1:5" ht="12.75">
      <c r="A255">
        <v>255</v>
      </c>
      <c r="B255" s="3">
        <v>38972</v>
      </c>
      <c r="D255" s="5">
        <f t="shared" si="6"/>
        <v>3.418991167771046</v>
      </c>
      <c r="E255" s="5">
        <f t="shared" si="7"/>
        <v>3.418991167771046</v>
      </c>
    </row>
    <row r="256" spans="1:5" ht="12.75">
      <c r="A256">
        <v>256</v>
      </c>
      <c r="B256" s="3">
        <v>38973</v>
      </c>
      <c r="D256" s="5">
        <f t="shared" si="6"/>
        <v>3.019144761263017</v>
      </c>
      <c r="E256" s="5">
        <f t="shared" si="7"/>
        <v>3.019144761263017</v>
      </c>
    </row>
    <row r="257" spans="1:5" ht="12.75">
      <c r="A257">
        <v>257</v>
      </c>
      <c r="B257" s="3">
        <v>38974</v>
      </c>
      <c r="D257" s="5">
        <f t="shared" si="6"/>
        <v>2.618403717003746</v>
      </c>
      <c r="E257" s="5">
        <f t="shared" si="7"/>
        <v>2.618403717003746</v>
      </c>
    </row>
    <row r="258" spans="1:5" ht="12.75">
      <c r="A258">
        <v>258</v>
      </c>
      <c r="B258" s="3">
        <v>38975</v>
      </c>
      <c r="D258" s="5">
        <f aca="true" t="shared" si="8" ref="D258:D321">23.45*SIN(2*PI()*(284+$A258)/365)</f>
        <v>2.216886783213346</v>
      </c>
      <c r="E258" s="5">
        <f aca="true" t="shared" si="9" ref="E258:E321">23.45*SIN(RADIANS((284+$A258)*360/365))</f>
        <v>2.216886783213304</v>
      </c>
    </row>
    <row r="259" spans="1:5" ht="12.75">
      <c r="A259">
        <v>259</v>
      </c>
      <c r="B259" s="3">
        <v>38976</v>
      </c>
      <c r="D259" s="5">
        <f t="shared" si="8"/>
        <v>1.814712938024703</v>
      </c>
      <c r="E259" s="5">
        <f t="shared" si="9"/>
        <v>1.814712938024703</v>
      </c>
    </row>
    <row r="260" spans="1:5" ht="12.75">
      <c r="A260">
        <v>260</v>
      </c>
      <c r="B260" s="3">
        <v>38977</v>
      </c>
      <c r="D260" s="5">
        <f t="shared" si="8"/>
        <v>1.412001354227852</v>
      </c>
      <c r="E260" s="5">
        <f t="shared" si="9"/>
        <v>1.412001354227852</v>
      </c>
    </row>
    <row r="261" spans="1:5" ht="12.75">
      <c r="A261">
        <v>261</v>
      </c>
      <c r="B261" s="3">
        <v>38978</v>
      </c>
      <c r="D261" s="5">
        <f t="shared" si="8"/>
        <v>1.0088713639562585</v>
      </c>
      <c r="E261" s="5">
        <f t="shared" si="9"/>
        <v>1.0088713639562585</v>
      </c>
    </row>
    <row r="262" spans="1:5" ht="12.75">
      <c r="A262">
        <v>262</v>
      </c>
      <c r="B262" s="3">
        <v>38979</v>
      </c>
      <c r="D262" s="5">
        <f t="shared" si="8"/>
        <v>0.6054424233262556</v>
      </c>
      <c r="E262" s="5">
        <f t="shared" si="9"/>
        <v>0.6054424233262556</v>
      </c>
    </row>
    <row r="263" spans="1:5" ht="12.75">
      <c r="A263">
        <v>263</v>
      </c>
      <c r="B263" s="3">
        <v>38980</v>
      </c>
      <c r="D263" s="5">
        <f t="shared" si="8"/>
        <v>0.20183407703974532</v>
      </c>
      <c r="E263" s="5">
        <f t="shared" si="9"/>
        <v>0.20183407703974532</v>
      </c>
    </row>
    <row r="264" spans="1:5" ht="12.75">
      <c r="A264">
        <v>264</v>
      </c>
      <c r="B264" s="3">
        <v>38981</v>
      </c>
      <c r="D264" s="5">
        <f t="shared" si="8"/>
        <v>-0.20183407703972808</v>
      </c>
      <c r="E264" s="5">
        <f t="shared" si="9"/>
        <v>-0.20183407703972808</v>
      </c>
    </row>
    <row r="265" spans="1:5" ht="12.75">
      <c r="A265">
        <v>265</v>
      </c>
      <c r="B265" s="3">
        <v>38982</v>
      </c>
      <c r="D265" s="5">
        <f t="shared" si="8"/>
        <v>-0.6054424233262384</v>
      </c>
      <c r="E265" s="5">
        <f t="shared" si="9"/>
        <v>-0.6054424233262384</v>
      </c>
    </row>
    <row r="266" spans="1:5" ht="12.75">
      <c r="A266">
        <v>266</v>
      </c>
      <c r="B266" s="3">
        <v>38983</v>
      </c>
      <c r="D266" s="5">
        <f t="shared" si="8"/>
        <v>-1.0088713639562412</v>
      </c>
      <c r="E266" s="5">
        <f t="shared" si="9"/>
        <v>-1.0088713639562412</v>
      </c>
    </row>
    <row r="267" spans="1:5" ht="12.75">
      <c r="A267">
        <v>267</v>
      </c>
      <c r="B267" s="3">
        <v>38984</v>
      </c>
      <c r="D267" s="5">
        <f t="shared" si="8"/>
        <v>-1.412001354227835</v>
      </c>
      <c r="E267" s="5">
        <f t="shared" si="9"/>
        <v>-1.412001354227835</v>
      </c>
    </row>
    <row r="268" spans="1:5" ht="12.75">
      <c r="A268">
        <v>268</v>
      </c>
      <c r="B268" s="3">
        <v>38985</v>
      </c>
      <c r="D268" s="5">
        <f t="shared" si="8"/>
        <v>-1.8147129380246856</v>
      </c>
      <c r="E268" s="5">
        <f t="shared" si="9"/>
        <v>-1.8147129380246856</v>
      </c>
    </row>
    <row r="269" spans="1:5" ht="12.75">
      <c r="A269">
        <v>269</v>
      </c>
      <c r="B269" s="3">
        <v>38986</v>
      </c>
      <c r="C269" s="4">
        <f>23.45*SIN(RADIANS(0.98*26+29.7*9-109))</f>
        <v>-1.545955271959826</v>
      </c>
      <c r="D269" s="5">
        <f t="shared" si="8"/>
        <v>-2.216886783213287</v>
      </c>
      <c r="E269" s="5">
        <f t="shared" si="9"/>
        <v>-2.216886783213287</v>
      </c>
    </row>
    <row r="270" spans="1:5" ht="12.75">
      <c r="A270">
        <v>270</v>
      </c>
      <c r="B270" s="3">
        <v>38987</v>
      </c>
      <c r="D270" s="5">
        <f t="shared" si="8"/>
        <v>-2.6184037170037286</v>
      </c>
      <c r="E270" s="5">
        <f t="shared" si="9"/>
        <v>-2.61840371700377</v>
      </c>
    </row>
    <row r="271" spans="1:5" ht="12.75">
      <c r="A271">
        <v>271</v>
      </c>
      <c r="B271" s="3">
        <v>38988</v>
      </c>
      <c r="D271" s="5">
        <f t="shared" si="8"/>
        <v>-3.019144761263041</v>
      </c>
      <c r="E271" s="5">
        <f t="shared" si="9"/>
        <v>-3.019144761263041</v>
      </c>
    </row>
    <row r="272" spans="1:5" ht="12.75">
      <c r="A272">
        <v>272</v>
      </c>
      <c r="B272" s="3">
        <v>38989</v>
      </c>
      <c r="D272" s="5">
        <f t="shared" si="8"/>
        <v>-3.41899116777107</v>
      </c>
      <c r="E272" s="5">
        <f t="shared" si="9"/>
        <v>-3.41899116777107</v>
      </c>
    </row>
    <row r="273" spans="1:5" ht="12.75">
      <c r="A273">
        <v>273</v>
      </c>
      <c r="B273" s="3">
        <v>38990</v>
      </c>
      <c r="D273" s="5">
        <f t="shared" si="8"/>
        <v>-3.8178244534082153</v>
      </c>
      <c r="E273" s="5">
        <f t="shared" si="9"/>
        <v>-3.8178244534082153</v>
      </c>
    </row>
    <row r="274" spans="1:5" ht="12.75">
      <c r="A274">
        <v>274</v>
      </c>
      <c r="B274" s="3">
        <v>38991</v>
      </c>
      <c r="D274" s="5">
        <f t="shared" si="8"/>
        <v>-4.215526435264416</v>
      </c>
      <c r="E274" s="5">
        <f t="shared" si="9"/>
        <v>-4.215526435264457</v>
      </c>
    </row>
    <row r="275" spans="1:5" ht="12.75">
      <c r="A275">
        <v>275</v>
      </c>
      <c r="B275" s="3">
        <v>38992</v>
      </c>
      <c r="D275" s="5">
        <f t="shared" si="8"/>
        <v>-4.611979265659377</v>
      </c>
      <c r="E275" s="5">
        <f t="shared" si="9"/>
        <v>-4.611979265659377</v>
      </c>
    </row>
    <row r="276" spans="1:5" ht="12.75">
      <c r="A276">
        <v>276</v>
      </c>
      <c r="B276" s="3">
        <v>38993</v>
      </c>
      <c r="D276" s="5">
        <f t="shared" si="8"/>
        <v>-5.007065467063218</v>
      </c>
      <c r="E276" s="5">
        <f t="shared" si="9"/>
        <v>-5.007065467063218</v>
      </c>
    </row>
    <row r="277" spans="1:5" ht="12.75">
      <c r="A277">
        <v>277</v>
      </c>
      <c r="B277" s="3">
        <v>38994</v>
      </c>
      <c r="D277" s="5">
        <f t="shared" si="8"/>
        <v>-5.400667966907845</v>
      </c>
      <c r="E277" s="5">
        <f t="shared" si="9"/>
        <v>-5.400667966907845</v>
      </c>
    </row>
    <row r="278" spans="1:5" ht="12.75">
      <c r="A278">
        <v>278</v>
      </c>
      <c r="B278" s="3">
        <v>38995</v>
      </c>
      <c r="D278" s="5">
        <f t="shared" si="8"/>
        <v>-5.792670132277916</v>
      </c>
      <c r="E278" s="5">
        <f t="shared" si="9"/>
        <v>-5.792670132277957</v>
      </c>
    </row>
    <row r="279" spans="1:5" ht="12.75">
      <c r="A279">
        <v>279</v>
      </c>
      <c r="B279" s="3">
        <v>38996</v>
      </c>
      <c r="D279" s="5">
        <f t="shared" si="8"/>
        <v>-6.182955804471774</v>
      </c>
      <c r="E279" s="5">
        <f t="shared" si="9"/>
        <v>-6.182955804471774</v>
      </c>
    </row>
    <row r="280" spans="1:5" ht="12.75">
      <c r="A280">
        <v>280</v>
      </c>
      <c r="B280" s="3">
        <v>38997</v>
      </c>
      <c r="D280" s="5">
        <f t="shared" si="8"/>
        <v>-6.571409333421611</v>
      </c>
      <c r="E280" s="5">
        <f t="shared" si="9"/>
        <v>-6.571409333421611</v>
      </c>
    </row>
    <row r="281" spans="1:5" ht="12.75">
      <c r="A281">
        <v>281</v>
      </c>
      <c r="B281" s="3">
        <v>38998</v>
      </c>
      <c r="D281" s="5">
        <f t="shared" si="8"/>
        <v>-6.957915611963327</v>
      </c>
      <c r="E281" s="5">
        <f t="shared" si="9"/>
        <v>-6.957915611963327</v>
      </c>
    </row>
    <row r="282" spans="1:5" ht="12.75">
      <c r="A282">
        <v>282</v>
      </c>
      <c r="B282" s="3">
        <v>38999</v>
      </c>
      <c r="D282" s="5">
        <f t="shared" si="8"/>
        <v>-7.342360109945139</v>
      </c>
      <c r="E282" s="5">
        <f t="shared" si="9"/>
        <v>-7.342360109945139</v>
      </c>
    </row>
    <row r="283" spans="1:5" ht="12.75">
      <c r="A283">
        <v>283</v>
      </c>
      <c r="B283" s="3">
        <v>39000</v>
      </c>
      <c r="D283" s="5">
        <f t="shared" si="8"/>
        <v>-7.7246289081652275</v>
      </c>
      <c r="E283" s="5">
        <f t="shared" si="9"/>
        <v>-7.7246289081652275</v>
      </c>
    </row>
    <row r="284" spans="1:5" ht="12.75">
      <c r="A284">
        <v>284</v>
      </c>
      <c r="B284" s="3">
        <v>39001</v>
      </c>
      <c r="D284" s="5">
        <f t="shared" si="8"/>
        <v>-8.10460873212868</v>
      </c>
      <c r="E284" s="5">
        <f t="shared" si="9"/>
        <v>-8.10460873212868</v>
      </c>
    </row>
    <row r="285" spans="1:5" ht="12.75">
      <c r="A285">
        <v>285</v>
      </c>
      <c r="B285" s="3">
        <v>39002</v>
      </c>
      <c r="D285" s="5">
        <f t="shared" si="8"/>
        <v>-8.482186985613021</v>
      </c>
      <c r="E285" s="5">
        <f t="shared" si="9"/>
        <v>-8.482186985613021</v>
      </c>
    </row>
    <row r="286" spans="1:5" ht="12.75">
      <c r="A286">
        <v>286</v>
      </c>
      <c r="B286" s="3">
        <v>39003</v>
      </c>
      <c r="D286" s="5">
        <f t="shared" si="8"/>
        <v>-8.857251784032977</v>
      </c>
      <c r="E286" s="5">
        <f t="shared" si="9"/>
        <v>-8.857251784032977</v>
      </c>
    </row>
    <row r="287" spans="1:5" ht="12.75">
      <c r="A287">
        <v>287</v>
      </c>
      <c r="B287" s="3">
        <v>39004</v>
      </c>
      <c r="D287" s="5">
        <f t="shared" si="8"/>
        <v>-9.229691987594133</v>
      </c>
      <c r="E287" s="5">
        <f t="shared" si="9"/>
        <v>-9.229691987594133</v>
      </c>
    </row>
    <row r="288" spans="1:5" ht="12.75">
      <c r="A288">
        <v>288</v>
      </c>
      <c r="B288" s="3">
        <v>39005</v>
      </c>
      <c r="D288" s="5">
        <f t="shared" si="8"/>
        <v>-9.599397234226338</v>
      </c>
      <c r="E288" s="5">
        <f t="shared" si="9"/>
        <v>-9.5993972342263</v>
      </c>
    </row>
    <row r="289" spans="1:5" ht="12.75">
      <c r="A289">
        <v>289</v>
      </c>
      <c r="B289" s="3">
        <v>39006</v>
      </c>
      <c r="D289" s="5">
        <f t="shared" si="8"/>
        <v>-9.966257972286005</v>
      </c>
      <c r="E289" s="5">
        <f t="shared" si="9"/>
        <v>-9.966257972286005</v>
      </c>
    </row>
    <row r="290" spans="1:5" ht="12.75">
      <c r="A290">
        <v>290</v>
      </c>
      <c r="B290" s="3">
        <v>39007</v>
      </c>
      <c r="D290" s="5">
        <f t="shared" si="8"/>
        <v>-10.330165493019097</v>
      </c>
      <c r="E290" s="5">
        <f t="shared" si="9"/>
        <v>-10.330165493019136</v>
      </c>
    </row>
    <row r="291" spans="1:5" ht="12.75">
      <c r="A291">
        <v>291</v>
      </c>
      <c r="B291" s="3">
        <v>39008</v>
      </c>
      <c r="D291" s="5">
        <f t="shared" si="8"/>
        <v>-10.69101196277334</v>
      </c>
      <c r="E291" s="5">
        <f t="shared" si="9"/>
        <v>-10.691011962773377</v>
      </c>
    </row>
    <row r="292" spans="1:5" ht="12.75">
      <c r="A292">
        <v>292</v>
      </c>
      <c r="B292" s="3">
        <v>39009</v>
      </c>
      <c r="D292" s="5">
        <f t="shared" si="8"/>
        <v>-11.048690454952114</v>
      </c>
      <c r="E292" s="5">
        <f t="shared" si="9"/>
        <v>-11.048690454952114</v>
      </c>
    </row>
    <row r="293" spans="1:5" ht="12.75">
      <c r="A293">
        <v>293</v>
      </c>
      <c r="B293" s="3">
        <v>39010</v>
      </c>
      <c r="D293" s="5">
        <f t="shared" si="8"/>
        <v>-11.40309498169878</v>
      </c>
      <c r="E293" s="5">
        <f t="shared" si="9"/>
        <v>-11.40309498169878</v>
      </c>
    </row>
    <row r="294" spans="1:5" ht="12.75">
      <c r="A294">
        <v>294</v>
      </c>
      <c r="B294" s="3">
        <v>39011</v>
      </c>
      <c r="D294" s="5">
        <f t="shared" si="8"/>
        <v>-11.75412052530342</v>
      </c>
      <c r="E294" s="5">
        <f t="shared" si="9"/>
        <v>-11.754120525303458</v>
      </c>
    </row>
    <row r="295" spans="1:5" ht="12.75">
      <c r="A295">
        <v>295</v>
      </c>
      <c r="B295" s="3">
        <v>39012</v>
      </c>
      <c r="D295" s="5">
        <f t="shared" si="8"/>
        <v>-12.101663069321756</v>
      </c>
      <c r="E295" s="5">
        <f t="shared" si="9"/>
        <v>-12.101663069321756</v>
      </c>
    </row>
    <row r="296" spans="1:5" ht="12.75">
      <c r="A296">
        <v>296</v>
      </c>
      <c r="B296" s="3">
        <v>39013</v>
      </c>
      <c r="D296" s="5">
        <f t="shared" si="8"/>
        <v>-12.445619629397335</v>
      </c>
      <c r="E296" s="5">
        <f t="shared" si="9"/>
        <v>-12.445619629397335</v>
      </c>
    </row>
    <row r="297" spans="1:5" ht="12.75">
      <c r="A297">
        <v>297</v>
      </c>
      <c r="B297" s="3">
        <v>39014</v>
      </c>
      <c r="D297" s="5">
        <f t="shared" si="8"/>
        <v>-12.785888283778254</v>
      </c>
      <c r="E297" s="5">
        <f t="shared" si="9"/>
        <v>-12.785888283778254</v>
      </c>
    </row>
    <row r="298" spans="1:5" ht="12.75">
      <c r="A298">
        <v>298</v>
      </c>
      <c r="B298" s="3">
        <v>39015</v>
      </c>
      <c r="D298" s="5">
        <f t="shared" si="8"/>
        <v>-13.12236820351862</v>
      </c>
      <c r="E298" s="5">
        <f t="shared" si="9"/>
        <v>-13.122368203518656</v>
      </c>
    </row>
    <row r="299" spans="1:5" ht="12.75">
      <c r="A299">
        <v>299</v>
      </c>
      <c r="B299" s="3">
        <v>39016</v>
      </c>
      <c r="D299" s="5">
        <f t="shared" si="8"/>
        <v>-13.454959682356419</v>
      </c>
      <c r="E299" s="5">
        <f t="shared" si="9"/>
        <v>-13.454959682356419</v>
      </c>
    </row>
    <row r="300" spans="1:5" ht="12.75">
      <c r="A300">
        <v>300</v>
      </c>
      <c r="B300" s="3">
        <v>39017</v>
      </c>
      <c r="D300" s="5">
        <f t="shared" si="8"/>
        <v>-13.783564166258486</v>
      </c>
      <c r="E300" s="5">
        <f t="shared" si="9"/>
        <v>-13.783564166258486</v>
      </c>
    </row>
    <row r="301" spans="1:5" ht="12.75">
      <c r="A301">
        <v>301</v>
      </c>
      <c r="B301" s="3">
        <v>39018</v>
      </c>
      <c r="D301" s="5">
        <f t="shared" si="8"/>
        <v>-14.108084282624416</v>
      </c>
      <c r="E301" s="5">
        <f t="shared" si="9"/>
        <v>-14.108084282624416</v>
      </c>
    </row>
    <row r="302" spans="1:5" ht="12.75">
      <c r="A302">
        <v>302</v>
      </c>
      <c r="B302" s="3">
        <v>39019</v>
      </c>
      <c r="D302" s="5">
        <f t="shared" si="8"/>
        <v>-14.428423869140007</v>
      </c>
      <c r="E302" s="5">
        <f t="shared" si="9"/>
        <v>-14.428423869140007</v>
      </c>
    </row>
    <row r="303" spans="1:5" ht="12.75">
      <c r="A303">
        <v>303</v>
      </c>
      <c r="B303" s="3">
        <v>39020</v>
      </c>
      <c r="D303" s="5">
        <f t="shared" si="8"/>
        <v>-14.744488002272313</v>
      </c>
      <c r="E303" s="5">
        <f t="shared" si="9"/>
        <v>-14.744488002272313</v>
      </c>
    </row>
    <row r="304" spans="1:5" ht="12.75">
      <c r="A304">
        <v>304</v>
      </c>
      <c r="B304" s="3">
        <v>39021</v>
      </c>
      <c r="D304" s="5">
        <f t="shared" si="8"/>
        <v>-15.056183025397434</v>
      </c>
      <c r="E304" s="5">
        <f t="shared" si="9"/>
        <v>-15.056183025397402</v>
      </c>
    </row>
    <row r="305" spans="1:5" ht="12.75">
      <c r="A305">
        <v>305</v>
      </c>
      <c r="B305" s="3">
        <v>39022</v>
      </c>
      <c r="D305" s="5">
        <f t="shared" si="8"/>
        <v>-15.363416576553023</v>
      </c>
      <c r="E305" s="5">
        <f t="shared" si="9"/>
        <v>-15.363416576553023</v>
      </c>
    </row>
    <row r="306" spans="1:5" ht="12.75">
      <c r="A306">
        <v>306</v>
      </c>
      <c r="B306" s="3">
        <v>39023</v>
      </c>
      <c r="D306" s="5">
        <f t="shared" si="8"/>
        <v>-15.66609761580736</v>
      </c>
      <c r="E306" s="5">
        <f t="shared" si="9"/>
        <v>-15.666097615807328</v>
      </c>
    </row>
    <row r="307" spans="1:5" ht="12.75">
      <c r="A307">
        <v>307</v>
      </c>
      <c r="B307" s="3">
        <v>39024</v>
      </c>
      <c r="D307" s="5">
        <f t="shared" si="8"/>
        <v>-15.964136452236021</v>
      </c>
      <c r="E307" s="5">
        <f t="shared" si="9"/>
        <v>-15.964136452236051</v>
      </c>
    </row>
    <row r="308" spans="1:5" ht="12.75">
      <c r="A308">
        <v>308</v>
      </c>
      <c r="B308" s="3">
        <v>39025</v>
      </c>
      <c r="D308" s="5">
        <f t="shared" si="8"/>
        <v>-16.25744477049963</v>
      </c>
      <c r="E308" s="5">
        <f t="shared" si="9"/>
        <v>-16.25744477049963</v>
      </c>
    </row>
    <row r="309" spans="1:5" ht="12.75">
      <c r="A309">
        <v>309</v>
      </c>
      <c r="B309" s="3">
        <v>39026</v>
      </c>
      <c r="D309" s="5">
        <f t="shared" si="8"/>
        <v>-16.54593565701332</v>
      </c>
      <c r="E309" s="5">
        <f t="shared" si="9"/>
        <v>-16.54593565701332</v>
      </c>
    </row>
    <row r="310" spans="1:5" ht="12.75">
      <c r="A310">
        <v>310</v>
      </c>
      <c r="B310" s="3">
        <v>39027</v>
      </c>
      <c r="D310" s="5">
        <f t="shared" si="8"/>
        <v>-16.8295236257013</v>
      </c>
      <c r="E310" s="5">
        <f t="shared" si="9"/>
        <v>-16.8295236257013</v>
      </c>
    </row>
    <row r="311" spans="1:5" ht="12.75">
      <c r="A311">
        <v>311</v>
      </c>
      <c r="B311" s="3">
        <v>39028</v>
      </c>
      <c r="D311" s="5">
        <f t="shared" si="8"/>
        <v>-17.108124643328114</v>
      </c>
      <c r="E311" s="5">
        <f t="shared" si="9"/>
        <v>-17.108124643328143</v>
      </c>
    </row>
    <row r="312" spans="1:5" ht="12.75">
      <c r="A312">
        <v>312</v>
      </c>
      <c r="B312" s="3">
        <v>39029</v>
      </c>
      <c r="D312" s="5">
        <f t="shared" si="8"/>
        <v>-17.381656154399572</v>
      </c>
      <c r="E312" s="5">
        <f t="shared" si="9"/>
        <v>-17.381656154399572</v>
      </c>
    </row>
    <row r="313" spans="1:5" ht="12.75">
      <c r="A313">
        <v>313</v>
      </c>
      <c r="B313" s="3">
        <v>39030</v>
      </c>
      <c r="D313" s="5">
        <f t="shared" si="8"/>
        <v>-17.650037105625593</v>
      </c>
      <c r="E313" s="5">
        <f t="shared" si="9"/>
        <v>-17.650037105625593</v>
      </c>
    </row>
    <row r="314" spans="1:5" ht="12.75">
      <c r="A314">
        <v>314</v>
      </c>
      <c r="B314" s="3">
        <v>39031</v>
      </c>
      <c r="D314" s="5">
        <f t="shared" si="8"/>
        <v>-17.91318796993821</v>
      </c>
      <c r="E314" s="5">
        <f t="shared" si="9"/>
        <v>-17.91318796993821</v>
      </c>
    </row>
    <row r="315" spans="1:5" ht="12.75">
      <c r="A315">
        <v>315</v>
      </c>
      <c r="B315" s="3">
        <v>39032</v>
      </c>
      <c r="D315" s="5">
        <f t="shared" si="8"/>
        <v>-18.171030770057108</v>
      </c>
      <c r="E315" s="5">
        <f t="shared" si="9"/>
        <v>-18.171030770057108</v>
      </c>
    </row>
    <row r="316" spans="1:5" ht="12.75">
      <c r="A316">
        <v>316</v>
      </c>
      <c r="B316" s="3">
        <v>39033</v>
      </c>
      <c r="D316" s="5">
        <f t="shared" si="8"/>
        <v>-18.42348910159585</v>
      </c>
      <c r="E316" s="5">
        <f t="shared" si="9"/>
        <v>-18.42348910159585</v>
      </c>
    </row>
    <row r="317" spans="1:5" ht="12.75">
      <c r="A317">
        <v>317</v>
      </c>
      <c r="B317" s="3">
        <v>39034</v>
      </c>
      <c r="D317" s="5">
        <f t="shared" si="8"/>
        <v>-18.670488155702326</v>
      </c>
      <c r="E317" s="5">
        <f t="shared" si="9"/>
        <v>-18.670488155702326</v>
      </c>
    </row>
    <row r="318" spans="1:5" ht="12.75">
      <c r="A318">
        <v>318</v>
      </c>
      <c r="B318" s="3">
        <v>39035</v>
      </c>
      <c r="D318" s="5">
        <f t="shared" si="8"/>
        <v>-18.911954741226136</v>
      </c>
      <c r="E318" s="5">
        <f t="shared" si="9"/>
        <v>-18.911954741226136</v>
      </c>
    </row>
    <row r="319" spans="1:5" ht="12.75">
      <c r="A319">
        <v>319</v>
      </c>
      <c r="B319" s="3">
        <v>39036</v>
      </c>
      <c r="D319" s="5">
        <f t="shared" si="8"/>
        <v>-19.147817306406733</v>
      </c>
      <c r="E319" s="5">
        <f t="shared" si="9"/>
        <v>-19.147817306406733</v>
      </c>
    </row>
    <row r="320" spans="1:5" ht="12.75">
      <c r="A320">
        <v>320</v>
      </c>
      <c r="B320" s="3">
        <v>39037</v>
      </c>
      <c r="D320" s="5">
        <f t="shared" si="8"/>
        <v>-19.378005960075672</v>
      </c>
      <c r="E320" s="5">
        <f t="shared" si="9"/>
        <v>-19.378005960075672</v>
      </c>
    </row>
    <row r="321" spans="1:5" ht="12.75">
      <c r="A321">
        <v>321</v>
      </c>
      <c r="B321" s="3">
        <v>39038</v>
      </c>
      <c r="D321" s="5">
        <f t="shared" si="8"/>
        <v>-19.60245249236702</v>
      </c>
      <c r="E321" s="5">
        <f t="shared" si="9"/>
        <v>-19.60245249236702</v>
      </c>
    </row>
    <row r="322" spans="1:5" ht="12.75">
      <c r="A322">
        <v>322</v>
      </c>
      <c r="B322" s="3">
        <v>39039</v>
      </c>
      <c r="D322" s="5">
        <f aca="true" t="shared" si="10" ref="D322:D365">23.45*SIN(2*PI()*(284+$A322)/365)</f>
        <v>-19.82109039492931</v>
      </c>
      <c r="E322" s="5">
        <f aca="true" t="shared" si="11" ref="E322:E365">23.45*SIN(RADIANS((284+$A322)*360/365))</f>
        <v>-19.82109039492931</v>
      </c>
    </row>
    <row r="323" spans="1:5" ht="12.75">
      <c r="A323">
        <v>323</v>
      </c>
      <c r="B323" s="3">
        <v>39040</v>
      </c>
      <c r="D323" s="5">
        <f t="shared" si="10"/>
        <v>-20.033854880633438</v>
      </c>
      <c r="E323" s="5">
        <f t="shared" si="11"/>
        <v>-20.033854880633438</v>
      </c>
    </row>
    <row r="324" spans="1:5" ht="12.75">
      <c r="A324">
        <v>324</v>
      </c>
      <c r="B324" s="3">
        <v>39041</v>
      </c>
      <c r="D324" s="5">
        <f t="shared" si="10"/>
        <v>-20.240682902770413</v>
      </c>
      <c r="E324" s="5">
        <f t="shared" si="11"/>
        <v>-20.240682902770413</v>
      </c>
    </row>
    <row r="325" spans="1:5" ht="12.75">
      <c r="A325">
        <v>325</v>
      </c>
      <c r="B325" s="3">
        <v>39042</v>
      </c>
      <c r="D325" s="5">
        <f t="shared" si="10"/>
        <v>-20.4415131737336</v>
      </c>
      <c r="E325" s="5">
        <f t="shared" si="11"/>
        <v>-20.44151317373358</v>
      </c>
    </row>
    <row r="326" spans="1:5" ht="12.75">
      <c r="A326">
        <v>326</v>
      </c>
      <c r="B326" s="3">
        <v>39043</v>
      </c>
      <c r="D326" s="5">
        <f t="shared" si="10"/>
        <v>-20.636286183179408</v>
      </c>
      <c r="E326" s="5">
        <f t="shared" si="11"/>
        <v>-20.636286183179408</v>
      </c>
    </row>
    <row r="327" spans="1:5" ht="12.75">
      <c r="A327">
        <v>327</v>
      </c>
      <c r="B327" s="3">
        <v>39044</v>
      </c>
      <c r="D327" s="5">
        <f t="shared" si="10"/>
        <v>-20.824944215661606</v>
      </c>
      <c r="E327" s="5">
        <f t="shared" si="11"/>
        <v>-20.824944215661624</v>
      </c>
    </row>
    <row r="328" spans="1:5" ht="12.75">
      <c r="A328">
        <v>328</v>
      </c>
      <c r="B328" s="3">
        <v>39045</v>
      </c>
      <c r="D328" s="5">
        <f t="shared" si="10"/>
        <v>-21.007431367733616</v>
      </c>
      <c r="E328" s="5">
        <f t="shared" si="11"/>
        <v>-21.007431367733616</v>
      </c>
    </row>
    <row r="329" spans="1:5" ht="12.75">
      <c r="A329">
        <v>329</v>
      </c>
      <c r="B329" s="3">
        <v>39046</v>
      </c>
      <c r="D329" s="5">
        <f t="shared" si="10"/>
        <v>-21.18369356451385</v>
      </c>
      <c r="E329" s="5">
        <f t="shared" si="11"/>
        <v>-21.18369356451385</v>
      </c>
    </row>
    <row r="330" spans="1:5" ht="12.75">
      <c r="A330">
        <v>330</v>
      </c>
      <c r="B330" s="3">
        <v>39047</v>
      </c>
      <c r="D330" s="5">
        <f t="shared" si="10"/>
        <v>-21.353678575709367</v>
      </c>
      <c r="E330" s="5">
        <f t="shared" si="11"/>
        <v>-21.353678575709367</v>
      </c>
    </row>
    <row r="331" spans="1:5" ht="12.75">
      <c r="A331">
        <v>331</v>
      </c>
      <c r="B331" s="3">
        <v>39048</v>
      </c>
      <c r="D331" s="5">
        <f t="shared" si="10"/>
        <v>-21.517336031092775</v>
      </c>
      <c r="E331" s="5">
        <f t="shared" si="11"/>
        <v>-21.51733603109279</v>
      </c>
    </row>
    <row r="332" spans="1:5" ht="12.75">
      <c r="A332">
        <v>332</v>
      </c>
      <c r="B332" s="3">
        <v>39049</v>
      </c>
      <c r="D332" s="5">
        <f t="shared" si="10"/>
        <v>-21.674617435428036</v>
      </c>
      <c r="E332" s="5">
        <f t="shared" si="11"/>
        <v>-21.674617435428036</v>
      </c>
    </row>
    <row r="333" spans="1:5" ht="12.75">
      <c r="A333">
        <v>333</v>
      </c>
      <c r="B333" s="3">
        <v>39050</v>
      </c>
      <c r="D333" s="5">
        <f t="shared" si="10"/>
        <v>-21.825476182840614</v>
      </c>
      <c r="E333" s="5">
        <f t="shared" si="11"/>
        <v>-21.825476182840614</v>
      </c>
    </row>
    <row r="334" spans="1:5" ht="12.75">
      <c r="A334">
        <v>334</v>
      </c>
      <c r="B334" s="3">
        <v>39051</v>
      </c>
      <c r="D334" s="5">
        <f t="shared" si="10"/>
        <v>-21.969867570627862</v>
      </c>
      <c r="E334" s="5">
        <f t="shared" si="11"/>
        <v>-21.969867570627862</v>
      </c>
    </row>
    <row r="335" spans="1:5" ht="12.75">
      <c r="A335">
        <v>335</v>
      </c>
      <c r="B335" s="3">
        <v>39052</v>
      </c>
      <c r="D335" s="5">
        <f t="shared" si="10"/>
        <v>-22.107748812505367</v>
      </c>
      <c r="E335" s="5">
        <f t="shared" si="11"/>
        <v>-22.107748812505367</v>
      </c>
    </row>
    <row r="336" spans="1:5" ht="12.75">
      <c r="A336">
        <v>336</v>
      </c>
      <c r="B336" s="3">
        <v>39053</v>
      </c>
      <c r="D336" s="5">
        <f t="shared" si="10"/>
        <v>-22.239079051285422</v>
      </c>
      <c r="E336" s="5">
        <f t="shared" si="11"/>
        <v>-22.239079051285422</v>
      </c>
    </row>
    <row r="337" spans="1:5" ht="12.75">
      <c r="A337">
        <v>337</v>
      </c>
      <c r="B337" s="3">
        <v>39054</v>
      </c>
      <c r="D337" s="5">
        <f t="shared" si="10"/>
        <v>-22.363819370983943</v>
      </c>
      <c r="E337" s="5">
        <f t="shared" si="11"/>
        <v>-22.363819370983943</v>
      </c>
    </row>
    <row r="338" spans="1:5" ht="12.75">
      <c r="A338">
        <v>338</v>
      </c>
      <c r="B338" s="3">
        <v>39055</v>
      </c>
      <c r="D338" s="5">
        <f t="shared" si="10"/>
        <v>-22.48193280835209</v>
      </c>
      <c r="E338" s="5">
        <f t="shared" si="11"/>
        <v>-22.48193280835209</v>
      </c>
    </row>
    <row r="339" spans="1:5" ht="12.75">
      <c r="A339">
        <v>339</v>
      </c>
      <c r="B339" s="3">
        <v>39056</v>
      </c>
      <c r="D339" s="5">
        <f t="shared" si="10"/>
        <v>-22.59338436382929</v>
      </c>
      <c r="E339" s="5">
        <f t="shared" si="11"/>
        <v>-22.59338436382929</v>
      </c>
    </row>
    <row r="340" spans="1:5" ht="12.75">
      <c r="A340">
        <v>340</v>
      </c>
      <c r="B340" s="3">
        <v>39057</v>
      </c>
      <c r="D340" s="5">
        <f t="shared" si="10"/>
        <v>-22.698141011914302</v>
      </c>
      <c r="E340" s="5">
        <f t="shared" si="11"/>
        <v>-22.698141011914302</v>
      </c>
    </row>
    <row r="341" spans="1:5" ht="12.75">
      <c r="A341">
        <v>341</v>
      </c>
      <c r="B341" s="3">
        <v>39058</v>
      </c>
      <c r="D341" s="5">
        <f t="shared" si="10"/>
        <v>-22.79617171095148</v>
      </c>
      <c r="E341" s="5">
        <f t="shared" si="11"/>
        <v>-22.79617171095148</v>
      </c>
    </row>
    <row r="342" spans="1:5" ht="12.75">
      <c r="A342">
        <v>342</v>
      </c>
      <c r="B342" s="3">
        <v>39059</v>
      </c>
      <c r="D342" s="5">
        <f t="shared" si="10"/>
        <v>-22.887447412329028</v>
      </c>
      <c r="E342" s="5">
        <f t="shared" si="11"/>
        <v>-22.887447412329028</v>
      </c>
    </row>
    <row r="343" spans="1:5" ht="12.75">
      <c r="A343">
        <v>343</v>
      </c>
      <c r="B343" s="3">
        <v>39060</v>
      </c>
      <c r="D343" s="5">
        <f t="shared" si="10"/>
        <v>-22.97194106908674</v>
      </c>
      <c r="E343" s="5">
        <f t="shared" si="11"/>
        <v>-22.971941069086746</v>
      </c>
    </row>
    <row r="344" spans="1:5" ht="12.75">
      <c r="A344">
        <v>344</v>
      </c>
      <c r="B344" s="3">
        <v>39061</v>
      </c>
      <c r="D344" s="5">
        <f t="shared" si="10"/>
        <v>-23.049627643930577</v>
      </c>
      <c r="E344" s="5">
        <f t="shared" si="11"/>
        <v>-23.049627643930584</v>
      </c>
    </row>
    <row r="345" spans="1:5" ht="12.75">
      <c r="A345">
        <v>345</v>
      </c>
      <c r="B345" s="3">
        <v>39062</v>
      </c>
      <c r="D345" s="5">
        <f t="shared" si="10"/>
        <v>-23.120484116651824</v>
      </c>
      <c r="E345" s="5">
        <f t="shared" si="11"/>
        <v>-23.120484116651824</v>
      </c>
    </row>
    <row r="346" spans="1:5" ht="12.75">
      <c r="A346">
        <v>346</v>
      </c>
      <c r="B346" s="3">
        <v>39063</v>
      </c>
      <c r="D346" s="5">
        <f t="shared" si="10"/>
        <v>-23.18448949094838</v>
      </c>
      <c r="E346" s="5">
        <f t="shared" si="11"/>
        <v>-23.18448949094838</v>
      </c>
    </row>
    <row r="347" spans="1:5" ht="12.75">
      <c r="A347">
        <v>347</v>
      </c>
      <c r="B347" s="3">
        <v>39064</v>
      </c>
      <c r="D347" s="5">
        <f t="shared" si="10"/>
        <v>-23.24162480064651</v>
      </c>
      <c r="E347" s="5">
        <f t="shared" si="11"/>
        <v>-23.241624800646516</v>
      </c>
    </row>
    <row r="348" spans="1:5" ht="12.75">
      <c r="A348">
        <v>348</v>
      </c>
      <c r="B348" s="3">
        <v>39065</v>
      </c>
      <c r="D348" s="5">
        <f t="shared" si="10"/>
        <v>-23.291873115320865</v>
      </c>
      <c r="E348" s="5">
        <f t="shared" si="11"/>
        <v>-23.291873115320865</v>
      </c>
    </row>
    <row r="349" spans="1:5" ht="12.75">
      <c r="A349">
        <v>349</v>
      </c>
      <c r="B349" s="3">
        <v>39066</v>
      </c>
      <c r="D349" s="5">
        <f t="shared" si="10"/>
        <v>-23.335219545311357</v>
      </c>
      <c r="E349" s="5">
        <f t="shared" si="11"/>
        <v>-23.335219545311357</v>
      </c>
    </row>
    <row r="350" spans="1:5" ht="12.75">
      <c r="A350">
        <v>350</v>
      </c>
      <c r="B350" s="3">
        <v>39067</v>
      </c>
      <c r="D350" s="5">
        <f t="shared" si="10"/>
        <v>-23.371651246135286</v>
      </c>
      <c r="E350" s="5">
        <f t="shared" si="11"/>
        <v>-23.371651246135286</v>
      </c>
    </row>
    <row r="351" spans="1:5" ht="12.75">
      <c r="A351">
        <v>351</v>
      </c>
      <c r="B351" s="3">
        <v>39068</v>
      </c>
      <c r="D351" s="5">
        <f t="shared" si="10"/>
        <v>-23.401157422293444</v>
      </c>
      <c r="E351" s="5">
        <f t="shared" si="11"/>
        <v>-23.401157422293444</v>
      </c>
    </row>
    <row r="352" spans="1:5" ht="12.75">
      <c r="A352">
        <v>352</v>
      </c>
      <c r="B352" s="3">
        <v>39069</v>
      </c>
      <c r="D352" s="5">
        <f t="shared" si="10"/>
        <v>-23.423729330469037</v>
      </c>
      <c r="E352" s="5">
        <f t="shared" si="11"/>
        <v>-23.423729330469037</v>
      </c>
    </row>
    <row r="353" spans="1:5" ht="12.75">
      <c r="A353">
        <v>353</v>
      </c>
      <c r="B353" s="3">
        <v>39070</v>
      </c>
      <c r="D353" s="5">
        <f t="shared" si="10"/>
        <v>-23.43936028211853</v>
      </c>
      <c r="E353" s="5">
        <f t="shared" si="11"/>
        <v>-23.43936028211853</v>
      </c>
    </row>
    <row r="354" spans="1:5" ht="12.75">
      <c r="A354">
        <v>354</v>
      </c>
      <c r="B354" s="3">
        <v>39071</v>
      </c>
      <c r="D354" s="5">
        <f t="shared" si="10"/>
        <v>-23.448045645453604</v>
      </c>
      <c r="E354" s="5">
        <f t="shared" si="11"/>
        <v>-23.448045645453604</v>
      </c>
    </row>
    <row r="355" spans="1:5" ht="12.75">
      <c r="A355">
        <v>355</v>
      </c>
      <c r="B355" s="3">
        <v>39072</v>
      </c>
      <c r="D355" s="5">
        <f t="shared" si="10"/>
        <v>-23.449782846813658</v>
      </c>
      <c r="E355" s="5">
        <f t="shared" si="11"/>
        <v>-23.449782846813658</v>
      </c>
    </row>
    <row r="356" spans="1:5" ht="12.75">
      <c r="A356">
        <v>356</v>
      </c>
      <c r="B356" s="3">
        <v>39073</v>
      </c>
      <c r="D356" s="5">
        <f t="shared" si="10"/>
        <v>-23.44457137142844</v>
      </c>
      <c r="E356" s="5">
        <f t="shared" si="11"/>
        <v>-23.44457137142844</v>
      </c>
    </row>
    <row r="357" spans="1:5" ht="12.75">
      <c r="A357">
        <v>357</v>
      </c>
      <c r="B357" s="3">
        <v>39074</v>
      </c>
      <c r="D357" s="5">
        <f t="shared" si="10"/>
        <v>-23.43241276357058</v>
      </c>
      <c r="E357" s="5">
        <f t="shared" si="11"/>
        <v>-23.43241276357058</v>
      </c>
    </row>
    <row r="358" spans="1:5" ht="12.75">
      <c r="A358">
        <v>358</v>
      </c>
      <c r="B358" s="3">
        <v>39075</v>
      </c>
      <c r="D358" s="5">
        <f t="shared" si="10"/>
        <v>-23.413310626097985</v>
      </c>
      <c r="E358" s="5">
        <f t="shared" si="11"/>
        <v>-23.413310626097985</v>
      </c>
    </row>
    <row r="359" spans="1:5" ht="12.75">
      <c r="A359">
        <v>359</v>
      </c>
      <c r="B359" s="3">
        <v>39076</v>
      </c>
      <c r="D359" s="5">
        <f t="shared" si="10"/>
        <v>-23.387270619386246</v>
      </c>
      <c r="E359" s="5">
        <f t="shared" si="11"/>
        <v>-23.387270619386246</v>
      </c>
    </row>
    <row r="360" spans="1:5" ht="12.75">
      <c r="A360">
        <v>360</v>
      </c>
      <c r="B360" s="3">
        <v>39077</v>
      </c>
      <c r="D360" s="5">
        <f t="shared" si="10"/>
        <v>-23.354300459651352</v>
      </c>
      <c r="E360" s="5">
        <f t="shared" si="11"/>
        <v>-23.354300459651352</v>
      </c>
    </row>
    <row r="361" spans="1:5" ht="12.75">
      <c r="A361">
        <v>361</v>
      </c>
      <c r="B361" s="3">
        <v>39078</v>
      </c>
      <c r="D361" s="5">
        <f t="shared" si="10"/>
        <v>-23.31440991666317</v>
      </c>
      <c r="E361" s="5">
        <f t="shared" si="11"/>
        <v>-23.314409916663177</v>
      </c>
    </row>
    <row r="362" spans="1:5" ht="12.75">
      <c r="A362">
        <v>362</v>
      </c>
      <c r="B362" s="3">
        <v>39079</v>
      </c>
      <c r="D362" s="5">
        <f t="shared" si="10"/>
        <v>-23.267610810850517</v>
      </c>
      <c r="E362" s="5">
        <f t="shared" si="11"/>
        <v>-23.26761081085051</v>
      </c>
    </row>
    <row r="363" spans="1:5" ht="12.75">
      <c r="A363">
        <v>363</v>
      </c>
      <c r="B363" s="3">
        <v>39080</v>
      </c>
      <c r="D363" s="5">
        <f t="shared" si="10"/>
        <v>-23.21391700979843</v>
      </c>
      <c r="E363" s="5">
        <f t="shared" si="11"/>
        <v>-23.213917009798422</v>
      </c>
    </row>
    <row r="364" spans="1:5" ht="12.75">
      <c r="A364">
        <v>364</v>
      </c>
      <c r="B364" s="3">
        <v>39081</v>
      </c>
      <c r="D364" s="5">
        <f t="shared" si="10"/>
        <v>-23.153344424138986</v>
      </c>
      <c r="E364" s="5">
        <f t="shared" si="11"/>
        <v>-23.153344424138975</v>
      </c>
    </row>
    <row r="365" spans="1:5" ht="12.75">
      <c r="A365">
        <v>365</v>
      </c>
      <c r="B365" s="3">
        <v>39082</v>
      </c>
      <c r="D365" s="5">
        <f t="shared" si="10"/>
        <v>-23.08591100283656</v>
      </c>
      <c r="E365" s="5">
        <f t="shared" si="11"/>
        <v>-23.08591100283656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</dc:creator>
  <cp:keywords/>
  <dc:description/>
  <cp:lastModifiedBy>Indi</cp:lastModifiedBy>
  <dcterms:created xsi:type="dcterms:W3CDTF">2006-11-04T08:41:39Z</dcterms:created>
  <dcterms:modified xsi:type="dcterms:W3CDTF">2007-04-01T09:53:17Z</dcterms:modified>
  <cp:category/>
  <cp:version/>
  <cp:contentType/>
  <cp:contentStatus/>
</cp:coreProperties>
</file>